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2.xml" ContentType="application/vnd.openxmlformats-officedocument.spreadsheetml.pivotTab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mc:AlternateContent xmlns:mc="http://schemas.openxmlformats.org/markup-compatibility/2006">
    <mc:Choice Requires="x15">
      <x15ac:absPath xmlns:x15ac="http://schemas.microsoft.com/office/spreadsheetml/2010/11/ac" url="C:\Users\Rasha Ahmed Ali Jara\Desktop\Fast comments\Objectives Demo Data updated\"/>
    </mc:Choice>
  </mc:AlternateContent>
  <xr:revisionPtr revIDLastSave="20" documentId="13_ncr:1_{D2FDB8F0-6C10-4096-9A10-45F9ADACAD67}" xr6:coauthVersionLast="47" xr6:coauthVersionMax="47" xr10:uidLastSave="{95C14159-C789-4C29-8087-6306FA62AA08}"/>
  <bookViews>
    <workbookView xWindow="-110" yWindow="-110" windowWidth="19420" windowHeight="10420" xr2:uid="{EB037AF3-AD6A-47AD-B20C-29F29368F34E}"/>
  </bookViews>
  <sheets>
    <sheet name="Description" sheetId="2" r:id="rId1"/>
    <sheet name="Analysis Steps" sheetId="7" r:id="rId2"/>
    <sheet name="Sheet1" sheetId="13" state="hidden" r:id="rId3"/>
    <sheet name="Demo Data" sheetId="1" r:id="rId4"/>
    <sheet name="Findings" sheetId="8" r:id="rId5"/>
    <sheet name="Time" sheetId="10" state="hidden" r:id="rId6"/>
    <sheet name="Sheet2" sheetId="12" state="hidden" r:id="rId7"/>
  </sheets>
  <definedNames>
    <definedName name="_xlnm._FilterDatabase" localSheetId="4" hidden="1">Findings!$C$22:$F$22</definedName>
  </definedNames>
  <calcPr calcId="191028"/>
  <pivotCaches>
    <pivotCache cacheId="4717" r:id="rId8"/>
    <pivotCache cacheId="4718"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8" l="1"/>
  <c r="F28" i="8"/>
  <c r="D28" i="8"/>
  <c r="D30" i="8" l="1"/>
  <c r="D29" i="8" s="1"/>
  <c r="V28" i="1"/>
  <c r="S28" i="1"/>
  <c r="P28" i="1"/>
  <c r="M28" i="1"/>
  <c r="J28" i="1"/>
  <c r="V27" i="1"/>
  <c r="S27" i="1"/>
  <c r="P27" i="1"/>
  <c r="M27" i="1"/>
  <c r="J27" i="1"/>
  <c r="V26" i="1"/>
  <c r="S26" i="1"/>
  <c r="P26" i="1"/>
  <c r="M26" i="1"/>
  <c r="J26" i="1"/>
  <c r="V25" i="1"/>
  <c r="S25" i="1"/>
  <c r="P25" i="1"/>
  <c r="M25" i="1"/>
  <c r="J25" i="1"/>
  <c r="V24" i="1"/>
  <c r="S24" i="1"/>
  <c r="P24" i="1"/>
  <c r="M24" i="1"/>
  <c r="J24" i="1"/>
  <c r="V23" i="1"/>
  <c r="S23" i="1"/>
  <c r="P23" i="1"/>
  <c r="M23" i="1"/>
  <c r="J23" i="1"/>
  <c r="V22" i="1"/>
  <c r="S22" i="1"/>
  <c r="P22" i="1"/>
  <c r="M22" i="1"/>
  <c r="J22" i="1"/>
  <c r="V21" i="1"/>
  <c r="S21" i="1"/>
  <c r="P21" i="1"/>
  <c r="M21" i="1"/>
  <c r="J21" i="1"/>
  <c r="V20" i="1"/>
  <c r="S20" i="1"/>
  <c r="P20" i="1"/>
  <c r="M20" i="1"/>
  <c r="J20" i="1"/>
  <c r="V19" i="1"/>
  <c r="S19" i="1"/>
  <c r="P19" i="1"/>
  <c r="M19" i="1"/>
  <c r="J19" i="1"/>
  <c r="V18" i="1"/>
  <c r="S18" i="1"/>
  <c r="P18" i="1"/>
  <c r="M18" i="1"/>
  <c r="J18" i="1"/>
  <c r="V17" i="1"/>
  <c r="S17" i="1"/>
  <c r="P17" i="1"/>
  <c r="M17" i="1"/>
  <c r="J17" i="1"/>
  <c r="V16" i="1"/>
  <c r="S16" i="1"/>
  <c r="P16" i="1"/>
  <c r="M16" i="1"/>
  <c r="J16" i="1"/>
  <c r="V15" i="1"/>
  <c r="S15" i="1"/>
  <c r="P15" i="1"/>
  <c r="M15" i="1"/>
  <c r="J15" i="1"/>
  <c r="V14" i="1"/>
  <c r="S14" i="1"/>
  <c r="P14" i="1"/>
  <c r="M14" i="1"/>
  <c r="J14" i="1"/>
  <c r="V13" i="1"/>
  <c r="S13" i="1"/>
  <c r="P13" i="1"/>
  <c r="M13" i="1"/>
  <c r="J13" i="1"/>
  <c r="V12" i="1"/>
  <c r="S12" i="1"/>
  <c r="P12" i="1"/>
  <c r="M12" i="1"/>
  <c r="J12" i="1"/>
  <c r="V11" i="1"/>
  <c r="S11" i="1"/>
  <c r="P11" i="1"/>
  <c r="M11" i="1"/>
  <c r="J11" i="1"/>
  <c r="E29" i="8" l="1"/>
  <c r="F29" i="8"/>
</calcChain>
</file>

<file path=xl/sharedStrings.xml><?xml version="1.0" encoding="utf-8"?>
<sst xmlns="http://schemas.openxmlformats.org/spreadsheetml/2006/main" count="221" uniqueCount="116">
  <si>
    <r>
      <t xml:space="preserve">Objective </t>
    </r>
    <r>
      <rPr>
        <b/>
        <sz val="18"/>
        <color rgb="FF2EBC82"/>
        <rFont val="Calibri"/>
        <family val="2"/>
      </rPr>
      <t>Two</t>
    </r>
    <r>
      <rPr>
        <b/>
        <sz val="18"/>
        <color rgb="FF152E9F"/>
        <rFont val="Calibri"/>
        <family val="2"/>
      </rPr>
      <t xml:space="preserve">: Monitor relative market share/power among participating vendors </t>
    </r>
  </si>
  <si>
    <t>Description</t>
  </si>
  <si>
    <t>This analysis aims to understand the distribution of sales across different vendors and explore potential reasons for any observed imbalances. By examining the financial volume processed by each supplier within a specified period, and ensuring accurate currency conversion (using the exchange rate on the day of the transaction), you can generate bar charts to visualize the data. These charts will help identify any vendors that stand out, particularly those handling more than 30% of the business compared to others. If such imbalances are detected, further investigation is recommended to determine the underlying reasons.</t>
  </si>
  <si>
    <t xml:space="preserve">Information To be Collected </t>
  </si>
  <si>
    <r>
      <rPr>
        <b/>
        <sz val="11"/>
        <color rgb="FF152E9F"/>
        <rFont val="Calibri"/>
        <family val="2"/>
      </rPr>
      <t>Obligatory:</t>
    </r>
    <r>
      <rPr>
        <b/>
        <sz val="11"/>
        <color theme="1"/>
        <rFont val="Calibri"/>
        <family val="2"/>
      </rPr>
      <t xml:space="preserve">
1.	Participant ID
2.	Sex of the participant
3.	Age of the participant
4.	Date and time of the transaction
5.	Vendor’s name and/or address where the transaction took place
6.	Unit prices per item paid by users</t>
    </r>
  </si>
  <si>
    <r>
      <rPr>
        <b/>
        <sz val="11"/>
        <color rgb="FF152E9F"/>
        <rFont val="Calibri"/>
      </rPr>
      <t xml:space="preserve">If Applicable :
</t>
    </r>
    <r>
      <rPr>
        <b/>
        <sz val="11"/>
        <color rgb="FF000000"/>
        <rFont val="Calibri"/>
      </rPr>
      <t>7.	Person with Disability
8.	Pregnant or Lactating Mother
9.	Age of the user</t>
    </r>
  </si>
  <si>
    <t>*Note: Please keep in mind that the location data used is random demo data. It does not correspond to any real life vendors, households, or personal information. The data points were selected randomly.</t>
  </si>
  <si>
    <r>
      <t xml:space="preserve">Objective </t>
    </r>
    <r>
      <rPr>
        <b/>
        <sz val="18"/>
        <color rgb="FF2EBC82"/>
        <rFont val="Calibri"/>
        <family val="2"/>
      </rPr>
      <t>Two</t>
    </r>
    <r>
      <rPr>
        <b/>
        <sz val="18"/>
        <color rgb="FF152E9F"/>
        <rFont val="Calibri"/>
        <family val="2"/>
      </rPr>
      <t xml:space="preserve">: Breakdown of supplier sales </t>
    </r>
  </si>
  <si>
    <t>Analysis Steps</t>
  </si>
  <si>
    <t>Summarize Sales by Vendor</t>
  </si>
  <si>
    <t xml:space="preserve"> Use PivotTable to calculate the percentage of total sales represented by each vendor. This can be done by dividing each vendor's sales by the total sales and then formatting the result as a percentage.</t>
  </si>
  <si>
    <t xml:space="preserve"> Calculate Percentage of Total Sales</t>
  </si>
  <si>
    <t>Use PivotTables to summarize data by vendor, location, or user attributes (e.g., sex, ).																																				
Create histograms or box plots to visualize the distribution of distances traveled.</t>
  </si>
  <si>
    <t>Generate Bar Charts</t>
  </si>
  <si>
    <r>
      <t xml:space="preserve">To visualize the data and identify prominent vendors:
</t>
    </r>
    <r>
      <rPr>
        <b/>
        <sz val="12"/>
        <color rgb="FF152E9F"/>
        <rFont val="Calibri"/>
        <family val="2"/>
      </rPr>
      <t>3.1. For Total Sales by Vendor:</t>
    </r>
    <r>
      <rPr>
        <sz val="11"/>
        <color rgb="FF000000"/>
        <rFont val="Calibri"/>
        <family val="2"/>
      </rPr>
      <t xml:space="preserve">
•	Use the summarized data from your PivotTable.
•	Select the vendor names and their corresponding total sales.
•	Go to the Insert tab, choose Bar Chart, and select the chart style you prefer.
</t>
    </r>
    <r>
      <rPr>
        <b/>
        <sz val="12"/>
        <color rgb="FF152E9F"/>
        <rFont val="Calibri"/>
        <family val="2"/>
      </rPr>
      <t>3.2. For Percentage of Total Sales:</t>
    </r>
    <r>
      <rPr>
        <b/>
        <sz val="11"/>
        <color rgb="FF152E9F"/>
        <rFont val="Calibri"/>
        <family val="2"/>
      </rPr>
      <t xml:space="preserve">
</t>
    </r>
    <r>
      <rPr>
        <sz val="11"/>
        <color rgb="FF000000"/>
        <rFont val="Calibri"/>
        <family val="2"/>
      </rPr>
      <t>•	If you've calculated the percentage of total sales for each vendor, select the percentage data along with the vendor names.
•	Follow the same process as for total sales: go to the Insert tab, choose Bar Chart, and select the desired chart style.
This method allows you to generate both total sales and percentage-based visualizations for vendors using bar charts.</t>
    </r>
  </si>
  <si>
    <t>Analysis</t>
  </si>
  <si>
    <r>
      <rPr>
        <b/>
        <sz val="12"/>
        <color rgb="FF152E9F"/>
        <rFont val="Calibri"/>
        <family val="2"/>
      </rPr>
      <t>Identify Vendors:</t>
    </r>
    <r>
      <rPr>
        <sz val="11"/>
        <color theme="1"/>
        <rFont val="Calibri"/>
        <family val="2"/>
      </rPr>
      <t xml:space="preserve">
Look for vendors that significantly outperform others in terms of sales volume or percentage of total sales.
</t>
    </r>
    <r>
      <rPr>
        <b/>
        <sz val="12"/>
        <color rgb="FF152E9F"/>
        <rFont val="Calibri"/>
        <family val="2"/>
      </rPr>
      <t xml:space="preserve">
Investigate Further:
</t>
    </r>
    <r>
      <rPr>
        <sz val="11"/>
        <color theme="1"/>
        <rFont val="Calibri"/>
        <family val="2"/>
      </rPr>
      <t>For this demo data, identify any vendor(s) capturing a large market share (e.g., more than 30% of total sales compared to other vendors). Investigate the reasons behind their performance by considering factors such as pricing, product range, location, and demographic trends (e.g., whether specific age groups or genders prefer certain vendors).
This analysis will help uncover key drivers of vendor success in the market.</t>
    </r>
  </si>
  <si>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</si>
  <si>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</si>
  <si>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</si>
  <si>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</si>
  <si>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</si>
  <si>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</si>
  <si>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</si>
  <si>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</si>
  <si>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</si>
  <si>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</si>
  <si>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</si>
  <si>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Demo Data</t>
  </si>
  <si>
    <t>MC-Particpant ID</t>
  </si>
  <si>
    <t>Time</t>
  </si>
  <si>
    <t>Date of Redemtion</t>
  </si>
  <si>
    <t>Sex OF participant</t>
  </si>
  <si>
    <t>Age</t>
  </si>
  <si>
    <t>Vendors Name</t>
  </si>
  <si>
    <t>Vendors Location</t>
  </si>
  <si>
    <t xml:space="preserve"> Meat_Quantity in KG</t>
  </si>
  <si>
    <t xml:space="preserve"> Meat_UnitPrice (USD)</t>
  </si>
  <si>
    <t xml:space="preserve"> Meat_TotalPrice  (USD)</t>
  </si>
  <si>
    <t>Chiken_Quantity  (KG)</t>
  </si>
  <si>
    <t>Chiken_UnitPrice (USD)</t>
  </si>
  <si>
    <t>Chiken_TotalPrice  (USD)</t>
  </si>
  <si>
    <t xml:space="preserve"> LArge Bread_Quantity  (KG)</t>
  </si>
  <si>
    <t xml:space="preserve"> LArge Bread_UnitPrice  (USD)</t>
  </si>
  <si>
    <t xml:space="preserve"> LArge Bread_TotalPrice  (USD)</t>
  </si>
  <si>
    <t>Canned Food_Quantity per piece</t>
  </si>
  <si>
    <t>Canned Food_UnitPrice  (USD)</t>
  </si>
  <si>
    <t>Canned Food_TotalPrice  (USD)</t>
  </si>
  <si>
    <t>Cucmbers_Quantity kg</t>
  </si>
  <si>
    <t>Cucmbers_UnitPrice  (USD)</t>
  </si>
  <si>
    <t>Cucmbers_TotalPrice (USD)</t>
  </si>
  <si>
    <t>MC-LB-0012345</t>
  </si>
  <si>
    <t>11:13:00</t>
  </si>
  <si>
    <t>24/06/2023</t>
  </si>
  <si>
    <t>Male</t>
  </si>
  <si>
    <t>Ghanna-Accara</t>
  </si>
  <si>
    <t>MC-LB-0012346</t>
  </si>
  <si>
    <t>12:26:00</t>
  </si>
  <si>
    <t>Female</t>
  </si>
  <si>
    <t>MC-LB-0012347</t>
  </si>
  <si>
    <t>8:22:00</t>
  </si>
  <si>
    <t>MC-LB-0012348</t>
  </si>
  <si>
    <t>10:26:00</t>
  </si>
  <si>
    <t>MC-LB-0012349</t>
  </si>
  <si>
    <t>11:33:00</t>
  </si>
  <si>
    <t>MC-LB-0012350</t>
  </si>
  <si>
    <t>11:36:00</t>
  </si>
  <si>
    <t>MC-LB-0012351</t>
  </si>
  <si>
    <t>11:46:00</t>
  </si>
  <si>
    <t>MC-LB-0012352</t>
  </si>
  <si>
    <t>11:48:00</t>
  </si>
  <si>
    <t>MC-LB-0012353</t>
  </si>
  <si>
    <t>11:48:01</t>
  </si>
  <si>
    <t>MC-LB-0012354</t>
  </si>
  <si>
    <t>13:16:02</t>
  </si>
  <si>
    <t>MC-LB-0012355</t>
  </si>
  <si>
    <t>15:02:05</t>
  </si>
  <si>
    <t>24/07/2023</t>
  </si>
  <si>
    <t>MC-LB-0012356</t>
  </si>
  <si>
    <t>14:57:00</t>
  </si>
  <si>
    <t>MC-LB-0012357</t>
  </si>
  <si>
    <t>16:01:00</t>
  </si>
  <si>
    <t>MC-LB-0012358</t>
  </si>
  <si>
    <t>16:10:01</t>
  </si>
  <si>
    <t>MC-LB-0012359</t>
  </si>
  <si>
    <t>16:20:02</t>
  </si>
  <si>
    <t>MC-LB-0012360</t>
  </si>
  <si>
    <t>MC-LB-0012361</t>
  </si>
  <si>
    <t>15:05:06</t>
  </si>
  <si>
    <t>MC-LB-0012362</t>
  </si>
  <si>
    <t>18:00:00</t>
  </si>
  <si>
    <t>Note:</t>
  </si>
  <si>
    <t xml:space="preserve">Currency Change </t>
  </si>
  <si>
    <r>
      <t xml:space="preserve">If your transactions involve different currencies, add a column for the Converted Prices using the exchange rate on the day of the transaction. The formula would look something like </t>
    </r>
    <r>
      <rPr>
        <b/>
        <sz val="11"/>
        <color rgb="FF2EBC82"/>
        <rFont val="Calibri"/>
        <family val="2"/>
      </rPr>
      <t xml:space="preserve">=UnitPrice </t>
    </r>
  </si>
  <si>
    <r>
      <t xml:space="preserve">Objective </t>
    </r>
    <r>
      <rPr>
        <b/>
        <sz val="18"/>
        <color rgb="FF2EBC82"/>
        <rFont val="Calibri"/>
        <family val="2"/>
      </rPr>
      <t>Two</t>
    </r>
    <r>
      <rPr>
        <b/>
        <sz val="18"/>
        <color rgb="FF152E9F"/>
        <rFont val="Calibri"/>
        <family val="2"/>
      </rPr>
      <t>: Breakdown of supplier sales</t>
    </r>
  </si>
  <si>
    <t>Findings</t>
  </si>
  <si>
    <t xml:space="preserve">Graph Description </t>
  </si>
  <si>
    <t>The first graph presents the total sales figures, in units, across selected markets, detailing the volume of purchases made from each vendor. This visualization allows us to identify which vendor achieved the highest sales. The second graph complements the first by displaying the sales data in percentages, offering a clearer understanding of each vendor's market share within the selected markets.  
The data shows transactions occurring across three main markets: Fun Market, Happy Market, and Joy Market, all located in Ghana's Accra region. There appears to be a stronger preference for Fun Market, with several transactions recorded there, compared to Joy Market and Happy Market, which also have consistent but slightly fewer transactions.</t>
  </si>
  <si>
    <t>Pivot Table</t>
  </si>
  <si>
    <t>Total all Vendors sales</t>
  </si>
  <si>
    <t>Percentage</t>
  </si>
  <si>
    <t>Sub Total</t>
  </si>
  <si>
    <t>TotalPrice  (USD)</t>
  </si>
  <si>
    <t>Column Labels</t>
  </si>
  <si>
    <t>18-Jun</t>
  </si>
  <si>
    <t>18-Jul</t>
  </si>
  <si>
    <t>18-Aug</t>
  </si>
  <si>
    <t>13:06:24 PM</t>
  </si>
  <si>
    <t>14:07:24 PM</t>
  </si>
  <si>
    <t>15:07:24 PM</t>
  </si>
  <si>
    <t>16:07:24 PM</t>
  </si>
  <si>
    <t>17:06:24 PM</t>
  </si>
  <si>
    <t>17:07:24 PM</t>
  </si>
  <si>
    <t>19:06:24 PM</t>
  </si>
  <si>
    <t>20:07:24 PM</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</si>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</sst>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34">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sz val="11"/>
      <color rgb="FF000000"/>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sz val="11"/>
      <color rgb="FF152E9F"/>
      <name val="Calibri"/>
      <family val="2"/>
    </font>
    <font>
      <sz val="11"/>
      <color theme="0"/>
      <name val="Calibri"/>
      <family val="2"/>
    </font>
    <font>
      <b/>
      <sz val="11"/>
      <color theme="0"/>
      <name val="Calibri"/>
      <family val="2"/>
    </font>
    <font>
      <b/>
      <sz val="11"/>
      <color theme="1"/>
      <name val="Aptos Narrow"/>
      <family val="2"/>
      <scheme val="minor"/>
    </font>
    <font>
      <b/>
      <sz val="16"/>
      <color rgb="FF2EBC82"/>
      <name val="Calibri"/>
      <family val="2"/>
    </font>
    <font>
      <b/>
      <sz val="12"/>
      <color rgb="FF152E9F"/>
      <name val="Calibri"/>
      <family val="2"/>
    </font>
    <font>
      <sz val="12"/>
      <color rgb="FF000000"/>
      <name val="Calibri"/>
      <family val="2"/>
    </font>
    <font>
      <b/>
      <sz val="11"/>
      <color rgb="FFFF0000"/>
      <name val="Calibri"/>
      <family val="2"/>
    </font>
    <font>
      <b/>
      <sz val="14"/>
      <color theme="1"/>
      <name val="Calibri"/>
      <family val="2"/>
    </font>
    <font>
      <b/>
      <sz val="12"/>
      <color theme="1"/>
      <name val="Calibri"/>
      <family val="2"/>
    </font>
    <font>
      <sz val="11"/>
      <color theme="1"/>
      <name val="Aptos Narrow"/>
      <family val="2"/>
      <scheme val="minor"/>
    </font>
    <font>
      <b/>
      <sz val="12"/>
      <color theme="0"/>
      <name val="Calibri"/>
      <family val="2"/>
    </font>
    <font>
      <b/>
      <sz val="16"/>
      <color theme="0"/>
      <name val="Calibri"/>
      <family val="2"/>
    </font>
    <font>
      <b/>
      <sz val="14"/>
      <color rgb="FF2EBC82"/>
      <name val="Calibri"/>
      <family val="2"/>
    </font>
    <font>
      <b/>
      <sz val="12"/>
      <color theme="1"/>
      <name val="Aptos Narrow"/>
      <scheme val="minor"/>
    </font>
    <font>
      <b/>
      <sz val="12"/>
      <color theme="0"/>
      <name val="Aptos Narrow"/>
      <scheme val="minor"/>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18">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diagonal/>
    </border>
  </borders>
  <cellStyleXfs count="2">
    <xf numFmtId="0" fontId="0" fillId="0" borderId="0"/>
    <xf numFmtId="9" fontId="25" fillId="0" borderId="0" applyFont="0" applyFill="0" applyBorder="0" applyAlignment="0" applyProtection="0"/>
  </cellStyleXfs>
  <cellXfs count="76">
    <xf numFmtId="0" fontId="0" fillId="0" borderId="0" xfId="0"/>
    <xf numFmtId="0" fontId="3" fillId="2" borderId="0" xfId="0" applyFont="1" applyFill="1"/>
    <xf numFmtId="0" fontId="8" fillId="2" borderId="0" xfId="0" applyFont="1" applyFill="1"/>
    <xf numFmtId="0" fontId="9"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1" fillId="2" borderId="0" xfId="0" applyFont="1" applyFill="1"/>
    <xf numFmtId="0" fontId="13" fillId="2" borderId="2" xfId="0" applyFont="1" applyFill="1" applyBorder="1" applyAlignment="1">
      <alignment horizontal="center" vertical="center"/>
    </xf>
    <xf numFmtId="0" fontId="6" fillId="2" borderId="0" xfId="0" applyFont="1" applyFill="1" applyAlignment="1">
      <alignment vertical="top" wrapText="1"/>
    </xf>
    <xf numFmtId="0" fontId="3" fillId="2" borderId="12" xfId="0" applyFont="1" applyFill="1" applyBorder="1"/>
    <xf numFmtId="0" fontId="14" fillId="2" borderId="0" xfId="0" applyFont="1" applyFill="1"/>
    <xf numFmtId="0" fontId="3" fillId="2" borderId="5" xfId="0" applyFont="1" applyFill="1" applyBorder="1" applyAlignment="1">
      <alignment vertical="center" wrapText="1"/>
    </xf>
    <xf numFmtId="0" fontId="15" fillId="2" borderId="6" xfId="0" applyFont="1" applyFill="1" applyBorder="1" applyAlignment="1">
      <alignment horizontal="left"/>
    </xf>
    <xf numFmtId="164" fontId="15" fillId="2" borderId="6" xfId="0" applyNumberFormat="1" applyFont="1" applyFill="1" applyBorder="1" applyAlignment="1">
      <alignment horizontal="left"/>
    </xf>
    <xf numFmtId="165" fontId="15" fillId="2" borderId="6" xfId="0" applyNumberFormat="1" applyFont="1" applyFill="1" applyBorder="1" applyAlignment="1">
      <alignment horizontal="left"/>
    </xf>
    <xf numFmtId="0" fontId="15" fillId="2" borderId="6" xfId="0" applyFont="1" applyFill="1" applyBorder="1" applyAlignment="1">
      <alignment horizontal="left" vertical="top"/>
    </xf>
    <xf numFmtId="14" fontId="15" fillId="2" borderId="6" xfId="0" applyNumberFormat="1" applyFont="1" applyFill="1" applyBorder="1" applyAlignment="1">
      <alignment horizontal="left"/>
    </xf>
    <xf numFmtId="14" fontId="15" fillId="0" borderId="3" xfId="0" applyNumberFormat="1" applyFont="1" applyBorder="1" applyAlignment="1">
      <alignment horizontal="left" vertical="center"/>
    </xf>
    <xf numFmtId="166" fontId="15" fillId="0" borderId="3" xfId="0" applyNumberFormat="1" applyFont="1" applyBorder="1" applyAlignment="1">
      <alignment horizontal="left" vertical="center"/>
    </xf>
    <xf numFmtId="14" fontId="15" fillId="0" borderId="2" xfId="0" applyNumberFormat="1" applyFont="1" applyBorder="1" applyAlignment="1">
      <alignment horizontal="left" vertical="center"/>
    </xf>
    <xf numFmtId="166" fontId="15" fillId="0" borderId="2" xfId="0" applyNumberFormat="1" applyFont="1" applyBorder="1" applyAlignment="1">
      <alignment horizontal="left" vertical="center"/>
    </xf>
    <xf numFmtId="0" fontId="16" fillId="3" borderId="13" xfId="0" applyFont="1" applyFill="1" applyBorder="1"/>
    <xf numFmtId="0" fontId="0" fillId="0" borderId="0" xfId="0" pivotButton="1"/>
    <xf numFmtId="0" fontId="0" fillId="0" borderId="0" xfId="0" applyAlignment="1">
      <alignment horizontal="left"/>
    </xf>
    <xf numFmtId="0" fontId="10" fillId="2" borderId="0" xfId="0" applyFont="1" applyFill="1"/>
    <xf numFmtId="14" fontId="0" fillId="0" borderId="0" xfId="0" applyNumberFormat="1"/>
    <xf numFmtId="19" fontId="0" fillId="0" borderId="0" xfId="0" applyNumberFormat="1" applyAlignment="1">
      <alignment horizontal="left"/>
    </xf>
    <xf numFmtId="0" fontId="18" fillId="4" borderId="16" xfId="0" applyFont="1" applyFill="1" applyBorder="1"/>
    <xf numFmtId="0" fontId="3" fillId="2" borderId="0" xfId="0" pivotButton="1" applyFont="1" applyFill="1"/>
    <xf numFmtId="0" fontId="0" fillId="0" borderId="0" xfId="0" applyAlignment="1">
      <alignment horizontal="left" indent="1"/>
    </xf>
    <xf numFmtId="0" fontId="18" fillId="0" borderId="16" xfId="0" applyFont="1" applyBorder="1" applyAlignment="1">
      <alignment horizontal="left"/>
    </xf>
    <xf numFmtId="0" fontId="18" fillId="0" borderId="16" xfId="0" applyFont="1" applyBorder="1"/>
    <xf numFmtId="0" fontId="3" fillId="2" borderId="0" xfId="0" applyFont="1" applyFill="1" applyAlignment="1">
      <alignment horizontal="left" vertical="top"/>
    </xf>
    <xf numFmtId="0" fontId="21" fillId="2" borderId="12" xfId="0" applyFont="1" applyFill="1" applyBorder="1" applyAlignment="1">
      <alignment vertical="center" wrapText="1"/>
    </xf>
    <xf numFmtId="0" fontId="13" fillId="2" borderId="2" xfId="0" applyFont="1" applyFill="1" applyBorder="1" applyAlignment="1">
      <alignment horizontal="center" vertical="center" wrapText="1"/>
    </xf>
    <xf numFmtId="0" fontId="3" fillId="2" borderId="17" xfId="0" applyFont="1" applyFill="1" applyBorder="1" applyAlignment="1">
      <alignment wrapText="1"/>
    </xf>
    <xf numFmtId="0" fontId="15" fillId="0" borderId="5" xfId="0" applyFont="1" applyBorder="1" applyAlignment="1">
      <alignment horizontal="center" vertical="center"/>
    </xf>
    <xf numFmtId="0" fontId="15" fillId="0" borderId="8" xfId="0" applyFont="1" applyBorder="1" applyAlignment="1">
      <alignment horizontal="center" vertical="center"/>
    </xf>
    <xf numFmtId="0" fontId="7" fillId="5" borderId="6" xfId="0" applyFont="1" applyFill="1" applyBorder="1" applyAlignment="1">
      <alignment horizontal="center"/>
    </xf>
    <xf numFmtId="0" fontId="22" fillId="2" borderId="0" xfId="0" applyFont="1" applyFill="1"/>
    <xf numFmtId="0" fontId="7" fillId="2" borderId="6" xfId="0" applyFont="1" applyFill="1" applyBorder="1" applyAlignment="1">
      <alignment horizontal="left" vertical="center"/>
    </xf>
    <xf numFmtId="0" fontId="0" fillId="0" borderId="0" xfId="0" applyAlignment="1">
      <alignment horizontal="center" vertical="center"/>
    </xf>
    <xf numFmtId="0" fontId="27" fillId="2" borderId="0" xfId="0" applyFont="1" applyFill="1" applyAlignment="1">
      <alignment vertical="center" wrapText="1"/>
    </xf>
    <xf numFmtId="0" fontId="19" fillId="2" borderId="0" xfId="0" applyFont="1" applyFill="1"/>
    <xf numFmtId="0" fontId="28" fillId="2" borderId="2" xfId="0" applyFont="1" applyFill="1" applyBorder="1" applyAlignment="1">
      <alignment horizontal="center"/>
    </xf>
    <xf numFmtId="9" fontId="3" fillId="2" borderId="0" xfId="1" applyFont="1" applyFill="1" applyBorder="1"/>
    <xf numFmtId="0" fontId="29" fillId="5" borderId="2" xfId="0" applyFont="1" applyFill="1" applyBorder="1"/>
    <xf numFmtId="0" fontId="29" fillId="5" borderId="2" xfId="0" applyFont="1" applyFill="1" applyBorder="1" applyAlignment="1">
      <alignment horizontal="center" vertical="center"/>
    </xf>
    <xf numFmtId="0" fontId="30" fillId="3" borderId="2" xfId="0" applyFont="1" applyFill="1" applyBorder="1"/>
    <xf numFmtId="9" fontId="26" fillId="3" borderId="2" xfId="1" applyFont="1" applyFill="1" applyBorder="1" applyAlignment="1">
      <alignment horizontal="center" vertical="center"/>
    </xf>
    <xf numFmtId="0" fontId="12" fillId="2" borderId="0" xfId="0" applyFont="1" applyFill="1" applyAlignment="1">
      <alignment vertical="center"/>
    </xf>
    <xf numFmtId="0" fontId="7" fillId="2" borderId="10" xfId="0" applyFont="1" applyFill="1" applyBorder="1" applyAlignment="1">
      <alignment horizontal="left" vertical="center"/>
    </xf>
    <xf numFmtId="0" fontId="7" fillId="2" borderId="7" xfId="0" applyFont="1" applyFill="1" applyBorder="1" applyAlignment="1">
      <alignment horizontal="left" vertical="center"/>
    </xf>
    <xf numFmtId="0" fontId="7" fillId="2" borderId="9" xfId="0" applyFont="1" applyFill="1" applyBorder="1" applyAlignment="1">
      <alignment horizontal="left" vertical="center"/>
    </xf>
    <xf numFmtId="0" fontId="7" fillId="2" borderId="11" xfId="0" applyFont="1" applyFill="1" applyBorder="1" applyAlignment="1">
      <alignment horizontal="left" vertical="center"/>
    </xf>
    <xf numFmtId="0" fontId="7" fillId="2" borderId="4"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2" fillId="2" borderId="0" xfId="0" applyFont="1" applyFill="1" applyAlignment="1">
      <alignment horizontal="center" vertical="center" wrapText="1"/>
    </xf>
    <xf numFmtId="0" fontId="5" fillId="2" borderId="15"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0" xfId="0" applyFont="1" applyFill="1" applyAlignment="1">
      <alignment horizontal="left" vertical="top" wrapText="1"/>
    </xf>
    <xf numFmtId="0" fontId="6" fillId="2" borderId="0" xfId="0" applyFont="1" applyFill="1" applyAlignment="1">
      <alignment horizontal="left" vertical="center" wrapText="1"/>
    </xf>
    <xf numFmtId="0" fontId="2" fillId="2" borderId="0" xfId="0" applyFont="1" applyFill="1" applyAlignment="1">
      <alignment horizontal="left" wrapText="1"/>
    </xf>
    <xf numFmtId="0" fontId="19" fillId="2" borderId="14" xfId="0" applyFont="1" applyFill="1" applyBorder="1" applyAlignment="1">
      <alignment horizontal="center" vertical="center" wrapText="1"/>
    </xf>
    <xf numFmtId="0" fontId="12" fillId="2" borderId="0" xfId="0" applyFont="1" applyFill="1" applyAlignment="1">
      <alignment horizontal="center" vertical="center"/>
    </xf>
    <xf numFmtId="0" fontId="12" fillId="0" borderId="0" xfId="0" applyFont="1" applyAlignment="1">
      <alignment horizontal="center"/>
    </xf>
    <xf numFmtId="0" fontId="2" fillId="2" borderId="0" xfId="0" applyFont="1" applyFill="1" applyAlignment="1">
      <alignment horizontal="center" wrapText="1"/>
    </xf>
    <xf numFmtId="0" fontId="17" fillId="3" borderId="0" xfId="0" applyFont="1" applyFill="1" applyAlignment="1">
      <alignment horizontal="center"/>
    </xf>
    <xf numFmtId="0" fontId="26" fillId="3" borderId="0" xfId="0" applyFont="1" applyFill="1" applyAlignment="1">
      <alignment horizontal="center" vertical="center" wrapText="1"/>
    </xf>
    <xf numFmtId="0" fontId="28" fillId="2" borderId="2" xfId="0" applyFont="1" applyFill="1" applyBorder="1" applyAlignment="1">
      <alignment horizontal="center"/>
    </xf>
    <xf numFmtId="0" fontId="12" fillId="0" borderId="0" xfId="0" applyFont="1" applyAlignment="1">
      <alignment horizontal="center" vertical="center"/>
    </xf>
    <xf numFmtId="0" fontId="23" fillId="5" borderId="0" xfId="0" applyFont="1" applyFill="1" applyAlignment="1">
      <alignment horizontal="center" vertical="center" wrapText="1"/>
    </xf>
    <xf numFmtId="0" fontId="24" fillId="2" borderId="0" xfId="0" applyFont="1" applyFill="1" applyAlignment="1">
      <alignment horizontal="left" vertical="center" wrapText="1"/>
    </xf>
    <xf numFmtId="0" fontId="33" fillId="2" borderId="11" xfId="0" applyFont="1" applyFill="1" applyBorder="1" applyAlignment="1">
      <alignment horizontal="left" vertical="top" wrapText="1"/>
    </xf>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152E9F"/>
      <color rgb="FF2EBC82"/>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r>
              <a:rPr lang="en-US">
                <a:solidFill>
                  <a:srgbClr val="2EBC82"/>
                </a:solidFill>
              </a:rPr>
              <a:t>Total sales</a:t>
            </a:r>
          </a:p>
        </c:rich>
      </c:tx>
      <c:overlay val="0"/>
      <c:spPr>
        <a:noFill/>
        <a:ln>
          <a:noFill/>
        </a:ln>
        <a:effectLst/>
      </c:spPr>
      <c:txPr>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Findings!$D$22:$F$22</c:f>
              <c:strCache>
                <c:ptCount val="3"/>
                <c:pt idx="0">
                  <c:v>Fun  market </c:v>
                </c:pt>
                <c:pt idx="1">
                  <c:v>Happy market </c:v>
                </c:pt>
                <c:pt idx="2">
                  <c:v>Joy Market</c:v>
                </c:pt>
              </c:strCache>
            </c:strRef>
          </c:cat>
          <c:val>
            <c:numRef>
              <c:f>Findings!$D$28:$F$28</c:f>
              <c:numCache>
                <c:formatCode>General</c:formatCode>
                <c:ptCount val="3"/>
                <c:pt idx="0">
                  <c:v>703.6</c:v>
                </c:pt>
                <c:pt idx="1">
                  <c:v>696</c:v>
                </c:pt>
                <c:pt idx="2">
                  <c:v>957</c:v>
                </c:pt>
              </c:numCache>
            </c:numRef>
          </c:val>
          <c:extLst>
            <c:ext xmlns:c16="http://schemas.microsoft.com/office/drawing/2014/chart" uri="{C3380CC4-5D6E-409C-BE32-E72D297353CC}">
              <c16:uniqueId val="{00000000-D8FA-4E59-B803-DDD0D5401575}"/>
            </c:ext>
          </c:extLst>
        </c:ser>
        <c:dLbls>
          <c:showLegendKey val="0"/>
          <c:showVal val="0"/>
          <c:showCatName val="0"/>
          <c:showSerName val="0"/>
          <c:showPercent val="0"/>
          <c:showBubbleSize val="0"/>
        </c:dLbls>
        <c:gapWidth val="355"/>
        <c:overlap val="-70"/>
        <c:axId val="424744640"/>
        <c:axId val="932263344"/>
      </c:barChart>
      <c:catAx>
        <c:axId val="4247446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rgbClr val="152E9F"/>
                </a:solidFill>
                <a:latin typeface="+mn-lt"/>
                <a:ea typeface="+mn-ea"/>
                <a:cs typeface="+mn-cs"/>
              </a:defRPr>
            </a:pPr>
            <a:endParaRPr lang="en-US"/>
          </a:p>
        </c:txPr>
        <c:crossAx val="932263344"/>
        <c:crosses val="autoZero"/>
        <c:auto val="1"/>
        <c:lblAlgn val="ctr"/>
        <c:lblOffset val="100"/>
        <c:noMultiLvlLbl val="0"/>
      </c:catAx>
      <c:valAx>
        <c:axId val="932263344"/>
        <c:scaling>
          <c:orientation val="minMax"/>
        </c:scaling>
        <c:delete val="0"/>
        <c:axPos val="l"/>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474464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cap="all" baseline="0">
                <a:solidFill>
                  <a:srgbClr val="2EBC82"/>
                </a:solidFill>
                <a:effectLst/>
              </a:rPr>
              <a:t>Percentage of total sales </a:t>
            </a:r>
            <a:endParaRPr lang="en-US">
              <a:solidFill>
                <a:srgbClr val="2EBC82"/>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DB0-4DA8-8461-03F753C1AD7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DB0-4DA8-8461-03F753C1AD7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DB0-4DA8-8461-03F753C1AD7D}"/>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152E9F"/>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Findings!$D$22:$F$22</c:f>
              <c:strCache>
                <c:ptCount val="3"/>
                <c:pt idx="0">
                  <c:v>Fun  market </c:v>
                </c:pt>
                <c:pt idx="1">
                  <c:v>Happy market </c:v>
                </c:pt>
                <c:pt idx="2">
                  <c:v>Joy Market</c:v>
                </c:pt>
              </c:strCache>
            </c:strRef>
          </c:cat>
          <c:val>
            <c:numRef>
              <c:f>Findings!$D$29:$F$29</c:f>
              <c:numCache>
                <c:formatCode>0%</c:formatCode>
                <c:ptCount val="3"/>
                <c:pt idx="0">
                  <c:v>0.29856573028939998</c:v>
                </c:pt>
                <c:pt idx="1">
                  <c:v>0.29534074514130526</c:v>
                </c:pt>
                <c:pt idx="2">
                  <c:v>0.40609352456929476</c:v>
                </c:pt>
              </c:numCache>
            </c:numRef>
          </c:val>
          <c:extLst>
            <c:ext xmlns:c16="http://schemas.microsoft.com/office/drawing/2014/chart" uri="{C3380CC4-5D6E-409C-BE32-E72D297353CC}">
              <c16:uniqueId val="{00000000-00FB-4E75-9043-1BAFE635F968}"/>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numRef>
              <c:f>'Demo Data'!$N$11:$N$28</c:f>
              <c:numCache>
                <c:formatCode>m/d/yyyy</c:formatCode>
                <c:ptCount val="18"/>
                <c:pt idx="0">
                  <c:v>7</c:v>
                </c:pt>
                <c:pt idx="1">
                  <c:v>4</c:v>
                </c:pt>
                <c:pt idx="2">
                  <c:v>7</c:v>
                </c:pt>
                <c:pt idx="3">
                  <c:v>5</c:v>
                </c:pt>
                <c:pt idx="4">
                  <c:v>5</c:v>
                </c:pt>
                <c:pt idx="5">
                  <c:v>5</c:v>
                </c:pt>
                <c:pt idx="6">
                  <c:v>4</c:v>
                </c:pt>
                <c:pt idx="7">
                  <c:v>1</c:v>
                </c:pt>
                <c:pt idx="8">
                  <c:v>4</c:v>
                </c:pt>
                <c:pt idx="9">
                  <c:v>3</c:v>
                </c:pt>
                <c:pt idx="10">
                  <c:v>3</c:v>
                </c:pt>
                <c:pt idx="11">
                  <c:v>3</c:v>
                </c:pt>
                <c:pt idx="12">
                  <c:v>2</c:v>
                </c:pt>
                <c:pt idx="13">
                  <c:v>2</c:v>
                </c:pt>
                <c:pt idx="14">
                  <c:v>2</c:v>
                </c:pt>
                <c:pt idx="15">
                  <c:v>7</c:v>
                </c:pt>
                <c:pt idx="16">
                  <c:v>7</c:v>
                </c:pt>
                <c:pt idx="17">
                  <c:v>1</c:v>
                </c:pt>
              </c:numCache>
            </c:numRef>
          </c:xVal>
          <c:yVal>
            <c:numRef>
              <c:f>'Demo Data'!$O$11:$O$28</c:f>
              <c:numCache>
                <c:formatCode>[$-F400]h:mm:ss\ AM/PM</c:formatCode>
                <c:ptCount val="1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F400]h:mm:ss\ AM/PM"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1586752</xdr:colOff>
      <xdr:row>4</xdr:row>
      <xdr:rowOff>49530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586752" cy="766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45719</xdr:rowOff>
    </xdr:from>
    <xdr:to>
      <xdr:col>1</xdr:col>
      <xdr:colOff>1398120</xdr:colOff>
      <xdr:row>4</xdr:row>
      <xdr:rowOff>53788</xdr:rowOff>
    </xdr:to>
    <xdr:pic>
      <xdr:nvPicPr>
        <xdr:cNvPr id="2" name="Picture 1">
          <a:extLst>
            <a:ext uri="{FF2B5EF4-FFF2-40B4-BE49-F238E27FC236}">
              <a16:creationId xmlns:a16="http://schemas.microsoft.com/office/drawing/2014/main" id="{19B050D5-8CDF-406B-96A2-A5DF4FF9B15F}"/>
            </a:ext>
          </a:extLst>
        </xdr:cNvPr>
        <xdr:cNvPicPr>
          <a:picLocks noChangeAspect="1"/>
        </xdr:cNvPicPr>
      </xdr:nvPicPr>
      <xdr:blipFill>
        <a:blip xmlns:r="http://schemas.openxmlformats.org/officeDocument/2006/relationships" r:embed="rId1"/>
        <a:stretch>
          <a:fillRect/>
        </a:stretch>
      </xdr:blipFill>
      <xdr:spPr>
        <a:xfrm>
          <a:off x="0" y="45719"/>
          <a:ext cx="1712258" cy="7252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428625</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9</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9</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9</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377798</xdr:colOff>
      <xdr:row>33</xdr:row>
      <xdr:rowOff>110140</xdr:rowOff>
    </xdr:from>
    <xdr:to>
      <xdr:col>6</xdr:col>
      <xdr:colOff>834998</xdr:colOff>
      <xdr:row>53</xdr:row>
      <xdr:rowOff>12168</xdr:rowOff>
    </xdr:to>
    <xdr:graphicFrame macro="">
      <xdr:nvGraphicFramePr>
        <xdr:cNvPr id="2" name="Chart 1">
          <a:extLst>
            <a:ext uri="{FF2B5EF4-FFF2-40B4-BE49-F238E27FC236}">
              <a16:creationId xmlns:a16="http://schemas.microsoft.com/office/drawing/2014/main" id="{4C9F57D1-3708-41BE-B3BC-11BAD9E1429B}"/>
            </a:ext>
            <a:ext uri="{147F2762-F138-4A5C-976F-8EAC2B608ADB}">
              <a16:predDERef xmlns:a16="http://schemas.microsoft.com/office/drawing/2014/main" pred="{4D24417C-082E-4EC5-952F-1B8E2BB965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1045029</xdr:colOff>
      <xdr:row>33</xdr:row>
      <xdr:rowOff>163285</xdr:rowOff>
    </xdr:from>
    <xdr:to>
      <xdr:col>13</xdr:col>
      <xdr:colOff>0</xdr:colOff>
      <xdr:row>53</xdr:row>
      <xdr:rowOff>-1</xdr:rowOff>
    </xdr:to>
    <xdr:graphicFrame macro="">
      <xdr:nvGraphicFramePr>
        <xdr:cNvPr id="4" name="Chart 3">
          <a:extLst>
            <a:ext uri="{FF2B5EF4-FFF2-40B4-BE49-F238E27FC236}">
              <a16:creationId xmlns:a16="http://schemas.microsoft.com/office/drawing/2014/main" id="{73505798-EE58-4DF0-AC56-A5F4B735A6AA}"/>
            </a:ext>
            <a:ext uri="{147F2762-F138-4A5C-976F-8EAC2B608ADB}">
              <a16:predDERef xmlns:a16="http://schemas.microsoft.com/office/drawing/2014/main" pred="{4C9F57D1-3708-41BE-B3BC-11BAD9E142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8"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V28"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471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471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tabSelected="1" zoomScale="85" zoomScaleNormal="85" workbookViewId="0">
      <pane ySplit="9" topLeftCell="A10" activePane="bottomLeft" state="frozen"/>
      <selection pane="bottomLeft" activeCell="B13" sqref="B13"/>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64" t="s">
        <v>0</v>
      </c>
      <c r="B6" s="64"/>
      <c r="C6" s="64"/>
      <c r="D6" s="64"/>
    </row>
    <row r="7" spans="1:6" ht="18" customHeight="1">
      <c r="A7" s="64"/>
      <c r="B7" s="64"/>
      <c r="C7" s="64"/>
      <c r="D7" s="64"/>
      <c r="F7" s="3"/>
    </row>
    <row r="8" spans="1:6" ht="18" customHeight="1">
      <c r="B8" s="59"/>
      <c r="C8" s="59"/>
      <c r="D8" s="59"/>
      <c r="F8" s="3"/>
    </row>
    <row r="9" spans="1:6" ht="15.6" customHeight="1">
      <c r="A9" s="59" t="s">
        <v>1</v>
      </c>
      <c r="B9" s="59"/>
      <c r="C9" s="59"/>
      <c r="D9" s="59"/>
      <c r="F9" s="3"/>
    </row>
    <row r="10" spans="1:6" ht="98.25" customHeight="1">
      <c r="A10" s="63" t="s">
        <v>2</v>
      </c>
      <c r="B10" s="63"/>
      <c r="C10" s="63"/>
      <c r="D10" s="63"/>
    </row>
    <row r="11" spans="1:6" ht="124.5" customHeight="1">
      <c r="A11" s="65" t="s">
        <v>3</v>
      </c>
      <c r="B11" s="60" t="s">
        <v>4</v>
      </c>
      <c r="C11" s="61"/>
      <c r="D11" s="61"/>
    </row>
    <row r="12" spans="1:6" ht="60.75" customHeight="1">
      <c r="A12" s="65"/>
      <c r="B12" s="75" t="s">
        <v>5</v>
      </c>
      <c r="C12" s="62"/>
      <c r="D12" s="62"/>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C78A8-652F-471D-ACE7-8AAF14BCA861}">
  <sheetPr>
    <tabColor rgb="FF152E9F"/>
  </sheetPr>
  <dimension ref="A1:F43"/>
  <sheetViews>
    <sheetView zoomScale="70" zoomScaleNormal="70" workbookViewId="0">
      <pane ySplit="9" topLeftCell="A10" activePane="bottomLeft" state="frozen"/>
      <selection pane="bottomLeft" activeCell="C13" sqref="C13"/>
    </sheetView>
  </sheetViews>
  <sheetFormatPr defaultColWidth="9.140625" defaultRowHeight="14.45"/>
  <cols>
    <col min="1" max="1" width="2.7109375" style="11" customWidth="1"/>
    <col min="2" max="2" width="28.5703125" style="1" customWidth="1"/>
    <col min="3" max="3" width="148.42578125" style="1" customWidth="1"/>
    <col min="4" max="16384" width="9.140625" style="1"/>
  </cols>
  <sheetData>
    <row r="1" spans="1:6" ht="14.45" customHeight="1"/>
    <row r="2" spans="1:6" ht="14.45" customHeight="1"/>
    <row r="3" spans="1:6" ht="14.45" customHeight="1"/>
    <row r="5" spans="1:6" ht="14.45" customHeight="1"/>
    <row r="6" spans="1:6" ht="14.45" customHeight="1"/>
    <row r="7" spans="1:6" ht="18" customHeight="1">
      <c r="A7" s="64" t="s">
        <v>7</v>
      </c>
      <c r="B7" s="64"/>
      <c r="C7" s="64"/>
      <c r="F7" s="3"/>
    </row>
    <row r="8" spans="1:6" ht="23.45" customHeight="1">
      <c r="B8" s="66" t="s">
        <v>8</v>
      </c>
      <c r="C8" s="66"/>
      <c r="F8" s="3"/>
    </row>
    <row r="9" spans="1:6" ht="27" customHeight="1">
      <c r="B9" s="66"/>
      <c r="C9" s="66"/>
    </row>
    <row r="10" spans="1:6" ht="98.45" customHeight="1">
      <c r="A10" s="8">
        <v>1</v>
      </c>
      <c r="B10" s="35" t="s">
        <v>9</v>
      </c>
      <c r="C10" s="34" t="s">
        <v>10</v>
      </c>
    </row>
    <row r="11" spans="1:6" ht="50.25" customHeight="1">
      <c r="A11" s="8">
        <v>2</v>
      </c>
      <c r="B11" s="35" t="s">
        <v>11</v>
      </c>
      <c r="C11" s="12" t="s">
        <v>12</v>
      </c>
    </row>
    <row r="12" spans="1:6" ht="201" customHeight="1">
      <c r="A12" s="8">
        <v>3</v>
      </c>
      <c r="B12" s="35" t="s">
        <v>13</v>
      </c>
      <c r="C12" s="9" t="s">
        <v>14</v>
      </c>
    </row>
    <row r="13" spans="1:6" ht="119.1">
      <c r="A13" s="8">
        <v>4</v>
      </c>
      <c r="B13" s="35" t="s">
        <v>15</v>
      </c>
      <c r="C13" s="36" t="s">
        <v>16</v>
      </c>
    </row>
    <row r="43" ht="15" customHeight="1"/>
  </sheetData>
  <mergeCells count="2">
    <mergeCell ref="A7:C7"/>
    <mergeCell ref="B8:C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4.45"/>
  <cols>
    <col min="1" max="1" width="13.140625" bestFit="1" customWidth="1"/>
    <col min="2" max="2" width="23.5703125" bestFit="1" customWidth="1"/>
    <col min="3" max="3" width="28.42578125" bestFit="1" customWidth="1"/>
    <col min="4" max="4" width="30" bestFit="1" customWidth="1"/>
    <col min="5" max="5" width="35.42578125" bestFit="1" customWidth="1"/>
    <col min="6" max="6" width="35.5703125" bestFit="1" customWidth="1"/>
    <col min="7" max="9" width="32.42578125" bestFit="1" customWidth="1"/>
    <col min="10" max="12" width="2.85546875" bestFit="1" customWidth="1"/>
    <col min="13" max="13" width="11" bestFit="1" customWidth="1"/>
  </cols>
  <sheetData>
    <row r="3" spans="1:13">
      <c r="A3" s="23" t="s">
        <v>17</v>
      </c>
      <c r="B3" t="s">
        <v>18</v>
      </c>
      <c r="C3" t="s">
        <v>19</v>
      </c>
      <c r="D3" t="s">
        <v>20</v>
      </c>
      <c r="E3" t="s">
        <v>21</v>
      </c>
      <c r="F3" t="s">
        <v>22</v>
      </c>
      <c r="G3" t="s">
        <v>23</v>
      </c>
    </row>
    <row r="4" spans="1:13">
      <c r="A4" s="24" t="s">
        <v>24</v>
      </c>
      <c r="B4">
        <v>6</v>
      </c>
      <c r="C4">
        <v>352</v>
      </c>
      <c r="D4">
        <v>168</v>
      </c>
      <c r="E4">
        <v>56</v>
      </c>
      <c r="F4">
        <v>39.599999999999994</v>
      </c>
      <c r="G4">
        <v>88</v>
      </c>
    </row>
    <row r="5" spans="1:13">
      <c r="A5" s="24" t="s">
        <v>25</v>
      </c>
      <c r="B5">
        <v>6</v>
      </c>
      <c r="C5">
        <v>364</v>
      </c>
      <c r="D5">
        <v>189</v>
      </c>
      <c r="E5">
        <v>44</v>
      </c>
      <c r="F5">
        <v>33</v>
      </c>
      <c r="G5">
        <v>66</v>
      </c>
    </row>
    <row r="6" spans="1:13">
      <c r="A6" s="24" t="s">
        <v>26</v>
      </c>
      <c r="B6">
        <v>6</v>
      </c>
      <c r="C6">
        <v>528</v>
      </c>
      <c r="D6">
        <v>264</v>
      </c>
      <c r="E6">
        <v>44</v>
      </c>
      <c r="F6">
        <v>55</v>
      </c>
      <c r="G6">
        <v>66</v>
      </c>
    </row>
    <row r="7" spans="1:13">
      <c r="A7" s="24" t="s">
        <v>27</v>
      </c>
      <c r="B7">
        <v>18</v>
      </c>
      <c r="C7">
        <v>1244</v>
      </c>
      <c r="D7">
        <v>621</v>
      </c>
      <c r="E7">
        <v>144</v>
      </c>
      <c r="F7">
        <v>127.6</v>
      </c>
      <c r="G7">
        <v>220</v>
      </c>
    </row>
    <row r="16" spans="1:13">
      <c r="A16" t="s">
        <v>17</v>
      </c>
      <c r="B16" s="24" t="s">
        <v>24</v>
      </c>
      <c r="C16" s="24" t="s">
        <v>25</v>
      </c>
      <c r="D16" s="24" t="s">
        <v>26</v>
      </c>
      <c r="E16" s="24" t="s">
        <v>27</v>
      </c>
      <c r="H16" s="23"/>
      <c r="I16" s="23"/>
      <c r="J16" s="23"/>
      <c r="K16" s="23"/>
      <c r="L16" s="23"/>
      <c r="M16" s="23"/>
    </row>
    <row r="17" spans="1:5">
      <c r="A17" t="s">
        <v>18</v>
      </c>
      <c r="B17">
        <v>6</v>
      </c>
      <c r="C17">
        <v>6</v>
      </c>
      <c r="D17">
        <v>6</v>
      </c>
      <c r="E17">
        <v>18</v>
      </c>
    </row>
    <row r="18" spans="1:5">
      <c r="A18" t="s">
        <v>19</v>
      </c>
      <c r="B18">
        <v>352</v>
      </c>
      <c r="C18">
        <v>364</v>
      </c>
      <c r="D18">
        <v>528</v>
      </c>
      <c r="E18">
        <v>1244</v>
      </c>
    </row>
    <row r="19" spans="1:5">
      <c r="A19" t="s">
        <v>20</v>
      </c>
      <c r="B19">
        <v>168</v>
      </c>
      <c r="C19">
        <v>189</v>
      </c>
      <c r="D19">
        <v>264</v>
      </c>
      <c r="E19">
        <v>621</v>
      </c>
    </row>
    <row r="20" spans="1:5">
      <c r="A20" t="s">
        <v>21</v>
      </c>
      <c r="B20">
        <v>56</v>
      </c>
      <c r="C20">
        <v>44</v>
      </c>
      <c r="D20">
        <v>44</v>
      </c>
      <c r="E20">
        <v>144</v>
      </c>
    </row>
    <row r="21" spans="1:5">
      <c r="A21" t="s">
        <v>22</v>
      </c>
      <c r="B21">
        <v>39.599999999999994</v>
      </c>
      <c r="C21">
        <v>33</v>
      </c>
      <c r="D21">
        <v>55</v>
      </c>
      <c r="E21">
        <v>127.6</v>
      </c>
    </row>
    <row r="22" spans="1:5">
      <c r="A22" t="s">
        <v>23</v>
      </c>
      <c r="B22">
        <v>88</v>
      </c>
      <c r="C22">
        <v>66</v>
      </c>
      <c r="D22">
        <v>66</v>
      </c>
      <c r="E22">
        <v>220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W33"/>
  <sheetViews>
    <sheetView topLeftCell="O1" zoomScale="80" zoomScaleNormal="80" workbookViewId="0">
      <pane ySplit="9" topLeftCell="A14" activePane="bottomLeft" state="frozen"/>
      <selection pane="bottomLeft" activeCell="A9" sqref="A9:V28"/>
    </sheetView>
  </sheetViews>
  <sheetFormatPr defaultColWidth="9.140625" defaultRowHeight="14.45"/>
  <cols>
    <col min="1" max="1" width="14.140625" style="1" bestFit="1" customWidth="1"/>
    <col min="2" max="2" width="7.28515625" style="1" bestFit="1" customWidth="1"/>
    <col min="3" max="3" width="15.5703125" style="1" bestFit="1" customWidth="1"/>
    <col min="4" max="4" width="15" style="1" bestFit="1" customWidth="1"/>
    <col min="5" max="5" width="3.85546875" style="1" bestFit="1" customWidth="1"/>
    <col min="6" max="6" width="12.42578125" style="1" bestFit="1" customWidth="1"/>
    <col min="7" max="7" width="14.42578125" style="33" bestFit="1" customWidth="1"/>
    <col min="8" max="8" width="17.7109375" style="33" bestFit="1" customWidth="1"/>
    <col min="9" max="9" width="18.5703125" style="1" bestFit="1" customWidth="1"/>
    <col min="10" max="10" width="19.42578125" style="1" bestFit="1" customWidth="1"/>
    <col min="11" max="11" width="18.42578125" style="1" bestFit="1" customWidth="1"/>
    <col min="12" max="12" width="19.42578125" style="1" bestFit="1" customWidth="1"/>
    <col min="13" max="13" width="20.42578125" style="1" bestFit="1" customWidth="1"/>
    <col min="14" max="14" width="18.42578125" style="1" bestFit="1" customWidth="1"/>
    <col min="15" max="15" width="24.140625" style="1" bestFit="1" customWidth="1"/>
    <col min="16" max="16" width="24.5703125" style="1" bestFit="1" customWidth="1"/>
    <col min="17" max="17" width="26.7109375" style="1" bestFit="1" customWidth="1"/>
    <col min="18" max="18" width="24.42578125" style="1" bestFit="1" customWidth="1"/>
    <col min="19" max="19" width="25.140625" style="1" bestFit="1" customWidth="1"/>
    <col min="20" max="20" width="18.42578125" style="1" bestFit="1" customWidth="1"/>
    <col min="21" max="21" width="22" style="1" bestFit="1" customWidth="1"/>
    <col min="22" max="22" width="22.140625" style="1" bestFit="1" customWidth="1"/>
    <col min="23" max="16384" width="9.140625" style="1"/>
  </cols>
  <sheetData>
    <row r="1" spans="1:23">
      <c r="G1" s="1"/>
      <c r="H1" s="1"/>
    </row>
    <row r="2" spans="1:23">
      <c r="G2" s="1"/>
      <c r="H2" s="1"/>
    </row>
    <row r="3" spans="1:23">
      <c r="G3" s="1"/>
      <c r="H3" s="1"/>
    </row>
    <row r="4" spans="1:23">
      <c r="C4" s="2"/>
      <c r="G4" s="1"/>
      <c r="H4" s="1"/>
    </row>
    <row r="5" spans="1:23">
      <c r="G5" s="1"/>
      <c r="H5" s="1"/>
    </row>
    <row r="6" spans="1:23">
      <c r="G6" s="1"/>
      <c r="H6" s="1"/>
    </row>
    <row r="7" spans="1:23" s="10" customFormat="1" ht="18" customHeight="1">
      <c r="A7" s="68" t="s">
        <v>7</v>
      </c>
      <c r="B7" s="68"/>
      <c r="C7" s="68"/>
      <c r="D7" s="68"/>
      <c r="E7" s="1"/>
      <c r="F7" s="3"/>
      <c r="G7" s="1"/>
      <c r="H7" s="1"/>
      <c r="I7" s="1"/>
      <c r="J7" s="1"/>
      <c r="K7" s="1"/>
      <c r="L7" s="1"/>
      <c r="M7" s="1"/>
      <c r="N7" s="1"/>
      <c r="O7" s="1"/>
      <c r="P7" s="1"/>
      <c r="Q7" s="1"/>
      <c r="R7" s="1"/>
      <c r="S7" s="1"/>
      <c r="T7" s="1"/>
      <c r="U7" s="1"/>
      <c r="V7" s="1"/>
      <c r="W7" s="1"/>
    </row>
    <row r="8" spans="1:23" ht="24" thickBot="1">
      <c r="A8" s="67" t="s">
        <v>28</v>
      </c>
      <c r="B8" s="67"/>
      <c r="C8" s="67"/>
      <c r="D8" s="67"/>
      <c r="E8" s="67"/>
      <c r="F8" s="67"/>
      <c r="G8" s="67"/>
      <c r="H8" s="67"/>
      <c r="I8" s="67"/>
      <c r="J8" s="67"/>
      <c r="K8" s="67"/>
      <c r="L8" s="67"/>
      <c r="M8" s="67"/>
      <c r="N8" s="67"/>
      <c r="O8" s="67"/>
    </row>
    <row r="9" spans="1:23" ht="15" thickBot="1">
      <c r="A9" s="22"/>
      <c r="B9" s="69"/>
      <c r="C9" s="69"/>
      <c r="D9" s="69"/>
      <c r="E9" s="69"/>
      <c r="F9" s="69"/>
      <c r="G9" s="69"/>
      <c r="H9" s="69"/>
      <c r="I9" s="69"/>
      <c r="J9" s="69"/>
      <c r="K9" s="69"/>
      <c r="L9" s="69"/>
      <c r="M9" s="69"/>
      <c r="N9" s="69"/>
      <c r="O9" s="69"/>
      <c r="P9" s="69"/>
      <c r="Q9" s="69"/>
      <c r="R9" s="69"/>
      <c r="S9" s="69"/>
      <c r="T9" s="69"/>
      <c r="U9" s="69"/>
      <c r="V9" s="69"/>
    </row>
    <row r="10" spans="1:23" ht="29.25" customHeight="1">
      <c r="A10" s="52" t="s">
        <v>29</v>
      </c>
      <c r="B10" s="53" t="s">
        <v>30</v>
      </c>
      <c r="C10" s="54" t="s">
        <v>31</v>
      </c>
      <c r="D10" s="54" t="s">
        <v>32</v>
      </c>
      <c r="E10" s="54" t="s">
        <v>33</v>
      </c>
      <c r="F10" s="54" t="s">
        <v>34</v>
      </c>
      <c r="G10" s="54" t="s">
        <v>35</v>
      </c>
      <c r="H10" s="54" t="s">
        <v>36</v>
      </c>
      <c r="I10" s="54" t="s">
        <v>37</v>
      </c>
      <c r="J10" s="54" t="s">
        <v>38</v>
      </c>
      <c r="K10" s="55" t="s">
        <v>39</v>
      </c>
      <c r="L10" s="56" t="s">
        <v>40</v>
      </c>
      <c r="M10" s="57" t="s">
        <v>41</v>
      </c>
      <c r="N10" s="58" t="s">
        <v>42</v>
      </c>
      <c r="O10" s="41" t="s">
        <v>43</v>
      </c>
      <c r="P10" s="57" t="s">
        <v>44</v>
      </c>
      <c r="Q10" s="41" t="s">
        <v>45</v>
      </c>
      <c r="R10" s="41" t="s">
        <v>46</v>
      </c>
      <c r="S10" s="57" t="s">
        <v>47</v>
      </c>
      <c r="T10" s="41" t="s">
        <v>48</v>
      </c>
      <c r="U10" s="41" t="s">
        <v>49</v>
      </c>
      <c r="V10" s="57" t="s">
        <v>50</v>
      </c>
    </row>
    <row r="11" spans="1:23">
      <c r="A11" s="13" t="s">
        <v>51</v>
      </c>
      <c r="B11" s="14" t="s">
        <v>52</v>
      </c>
      <c r="C11" s="15" t="s">
        <v>53</v>
      </c>
      <c r="D11" s="13" t="s">
        <v>54</v>
      </c>
      <c r="E11" s="13">
        <v>25</v>
      </c>
      <c r="F11" s="13" t="s">
        <v>24</v>
      </c>
      <c r="G11" s="16" t="s">
        <v>55</v>
      </c>
      <c r="H11" s="16">
        <v>2</v>
      </c>
      <c r="I11" s="13">
        <v>22</v>
      </c>
      <c r="J11" s="39">
        <f>I11*H11</f>
        <v>44</v>
      </c>
      <c r="K11" s="13">
        <v>3</v>
      </c>
      <c r="L11" s="37">
        <v>8</v>
      </c>
      <c r="M11" s="39">
        <f>L11*K11</f>
        <v>24</v>
      </c>
      <c r="N11" s="18">
        <v>7</v>
      </c>
      <c r="O11" s="19">
        <v>2</v>
      </c>
      <c r="P11" s="39">
        <f>O11*N11</f>
        <v>14</v>
      </c>
      <c r="Q11" s="19">
        <v>7</v>
      </c>
      <c r="R11" s="19">
        <v>1.8</v>
      </c>
      <c r="S11" s="39">
        <f>R11*Q11</f>
        <v>12.6</v>
      </c>
      <c r="T11" s="19">
        <v>7</v>
      </c>
      <c r="U11" s="19">
        <v>4</v>
      </c>
      <c r="V11" s="39">
        <f>U11*T11</f>
        <v>28</v>
      </c>
    </row>
    <row r="12" spans="1:23">
      <c r="A12" s="13" t="s">
        <v>56</v>
      </c>
      <c r="B12" s="14" t="s">
        <v>57</v>
      </c>
      <c r="C12" s="17" t="s">
        <v>53</v>
      </c>
      <c r="D12" s="13" t="s">
        <v>58</v>
      </c>
      <c r="E12" s="13">
        <v>25</v>
      </c>
      <c r="F12" s="13" t="s">
        <v>25</v>
      </c>
      <c r="G12" s="16" t="s">
        <v>55</v>
      </c>
      <c r="H12" s="16">
        <v>1</v>
      </c>
      <c r="I12" s="13">
        <v>26</v>
      </c>
      <c r="J12" s="39">
        <f t="shared" ref="J12:J28" si="0">I12*H12</f>
        <v>26</v>
      </c>
      <c r="K12" s="13">
        <v>2</v>
      </c>
      <c r="L12" s="37">
        <v>9</v>
      </c>
      <c r="M12" s="39">
        <f t="shared" ref="M12:M28" si="1">L12*K12</f>
        <v>18</v>
      </c>
      <c r="N12" s="20">
        <v>4</v>
      </c>
      <c r="O12" s="21">
        <v>2</v>
      </c>
      <c r="P12" s="39">
        <f t="shared" ref="P12:P28" si="2">O12*N12</f>
        <v>8</v>
      </c>
      <c r="Q12" s="21">
        <v>1</v>
      </c>
      <c r="R12" s="21">
        <v>1.5</v>
      </c>
      <c r="S12" s="39">
        <f t="shared" ref="S12:S28" si="3">R12*Q12</f>
        <v>1.5</v>
      </c>
      <c r="T12" s="21">
        <v>1</v>
      </c>
      <c r="U12" s="21">
        <v>3</v>
      </c>
      <c r="V12" s="39">
        <f t="shared" ref="V12:V28" si="4">U12*T12</f>
        <v>3</v>
      </c>
    </row>
    <row r="13" spans="1:23">
      <c r="A13" s="13" t="s">
        <v>59</v>
      </c>
      <c r="B13" s="14" t="s">
        <v>60</v>
      </c>
      <c r="C13" s="17" t="s">
        <v>53</v>
      </c>
      <c r="D13" s="13" t="s">
        <v>58</v>
      </c>
      <c r="E13" s="13">
        <v>22</v>
      </c>
      <c r="F13" s="13" t="s">
        <v>26</v>
      </c>
      <c r="G13" s="16" t="s">
        <v>55</v>
      </c>
      <c r="H13" s="16">
        <v>4</v>
      </c>
      <c r="I13" s="13">
        <v>22</v>
      </c>
      <c r="J13" s="39">
        <f t="shared" si="0"/>
        <v>88</v>
      </c>
      <c r="K13" s="13">
        <v>1</v>
      </c>
      <c r="L13" s="37">
        <v>11</v>
      </c>
      <c r="M13" s="39">
        <f t="shared" si="1"/>
        <v>11</v>
      </c>
      <c r="N13" s="20">
        <v>7</v>
      </c>
      <c r="O13" s="21">
        <v>2</v>
      </c>
      <c r="P13" s="39">
        <f t="shared" si="2"/>
        <v>14</v>
      </c>
      <c r="Q13" s="21">
        <v>1</v>
      </c>
      <c r="R13" s="21">
        <v>2.5</v>
      </c>
      <c r="S13" s="39">
        <f t="shared" si="3"/>
        <v>2.5</v>
      </c>
      <c r="T13" s="21">
        <v>1</v>
      </c>
      <c r="U13" s="21">
        <v>3</v>
      </c>
      <c r="V13" s="39">
        <f t="shared" si="4"/>
        <v>3</v>
      </c>
    </row>
    <row r="14" spans="1:23">
      <c r="A14" s="13" t="s">
        <v>61</v>
      </c>
      <c r="B14" s="14" t="s">
        <v>62</v>
      </c>
      <c r="C14" s="17" t="s">
        <v>53</v>
      </c>
      <c r="D14" s="13" t="s">
        <v>58</v>
      </c>
      <c r="E14" s="13">
        <v>22</v>
      </c>
      <c r="F14" s="13" t="s">
        <v>24</v>
      </c>
      <c r="G14" s="16" t="s">
        <v>55</v>
      </c>
      <c r="H14" s="16">
        <v>3</v>
      </c>
      <c r="I14" s="13">
        <v>22</v>
      </c>
      <c r="J14" s="39">
        <f t="shared" si="0"/>
        <v>66</v>
      </c>
      <c r="K14" s="13">
        <v>4</v>
      </c>
      <c r="L14" s="37">
        <v>8</v>
      </c>
      <c r="M14" s="39">
        <f t="shared" si="1"/>
        <v>32</v>
      </c>
      <c r="N14" s="20">
        <v>5</v>
      </c>
      <c r="O14" s="21">
        <v>2</v>
      </c>
      <c r="P14" s="39">
        <f t="shared" si="2"/>
        <v>10</v>
      </c>
      <c r="Q14" s="21">
        <v>1</v>
      </c>
      <c r="R14" s="21">
        <v>1.8</v>
      </c>
      <c r="S14" s="39">
        <f t="shared" si="3"/>
        <v>1.8</v>
      </c>
      <c r="T14" s="21">
        <v>1</v>
      </c>
      <c r="U14" s="21">
        <v>4</v>
      </c>
      <c r="V14" s="39">
        <f t="shared" si="4"/>
        <v>4</v>
      </c>
    </row>
    <row r="15" spans="1:23">
      <c r="A15" s="13" t="s">
        <v>63</v>
      </c>
      <c r="B15" s="14" t="s">
        <v>64</v>
      </c>
      <c r="C15" s="17" t="s">
        <v>53</v>
      </c>
      <c r="D15" s="13" t="s">
        <v>58</v>
      </c>
      <c r="E15" s="13">
        <v>70</v>
      </c>
      <c r="F15" s="13" t="s">
        <v>25</v>
      </c>
      <c r="G15" s="16" t="s">
        <v>55</v>
      </c>
      <c r="H15" s="16">
        <v>2</v>
      </c>
      <c r="I15" s="13">
        <v>26</v>
      </c>
      <c r="J15" s="39">
        <f t="shared" si="0"/>
        <v>52</v>
      </c>
      <c r="K15" s="13">
        <v>5</v>
      </c>
      <c r="L15" s="37">
        <v>9</v>
      </c>
      <c r="M15" s="39">
        <f t="shared" si="1"/>
        <v>45</v>
      </c>
      <c r="N15" s="20">
        <v>5</v>
      </c>
      <c r="O15" s="21">
        <v>2</v>
      </c>
      <c r="P15" s="39">
        <f t="shared" si="2"/>
        <v>10</v>
      </c>
      <c r="Q15" s="21">
        <v>2</v>
      </c>
      <c r="R15" s="21">
        <v>1.5</v>
      </c>
      <c r="S15" s="39">
        <f t="shared" si="3"/>
        <v>3</v>
      </c>
      <c r="T15" s="21">
        <v>2</v>
      </c>
      <c r="U15" s="21">
        <v>3</v>
      </c>
      <c r="V15" s="39">
        <f t="shared" si="4"/>
        <v>6</v>
      </c>
    </row>
    <row r="16" spans="1:23">
      <c r="A16" s="13" t="s">
        <v>65</v>
      </c>
      <c r="B16" s="14" t="s">
        <v>66</v>
      </c>
      <c r="C16" s="17" t="s">
        <v>53</v>
      </c>
      <c r="D16" s="13" t="s">
        <v>58</v>
      </c>
      <c r="E16" s="13">
        <v>70</v>
      </c>
      <c r="F16" s="13" t="s">
        <v>26</v>
      </c>
      <c r="G16" s="16" t="s">
        <v>55</v>
      </c>
      <c r="H16" s="16">
        <v>1</v>
      </c>
      <c r="I16" s="13">
        <v>22</v>
      </c>
      <c r="J16" s="39">
        <f t="shared" si="0"/>
        <v>22</v>
      </c>
      <c r="K16" s="13">
        <v>7</v>
      </c>
      <c r="L16" s="37">
        <v>11</v>
      </c>
      <c r="M16" s="39">
        <f t="shared" si="1"/>
        <v>77</v>
      </c>
      <c r="N16" s="20">
        <v>5</v>
      </c>
      <c r="O16" s="21">
        <v>2</v>
      </c>
      <c r="P16" s="39">
        <f t="shared" si="2"/>
        <v>10</v>
      </c>
      <c r="Q16" s="21">
        <v>2</v>
      </c>
      <c r="R16" s="21">
        <v>2.5</v>
      </c>
      <c r="S16" s="39">
        <f t="shared" si="3"/>
        <v>5</v>
      </c>
      <c r="T16" s="21">
        <v>2</v>
      </c>
      <c r="U16" s="21">
        <v>3</v>
      </c>
      <c r="V16" s="39">
        <f t="shared" si="4"/>
        <v>6</v>
      </c>
    </row>
    <row r="17" spans="1:22">
      <c r="A17" s="13" t="s">
        <v>67</v>
      </c>
      <c r="B17" s="14" t="s">
        <v>68</v>
      </c>
      <c r="C17" s="17" t="s">
        <v>53</v>
      </c>
      <c r="D17" s="13" t="s">
        <v>54</v>
      </c>
      <c r="E17" s="13">
        <v>25</v>
      </c>
      <c r="F17" s="13" t="s">
        <v>24</v>
      </c>
      <c r="G17" s="16" t="s">
        <v>55</v>
      </c>
      <c r="H17" s="16">
        <v>4</v>
      </c>
      <c r="I17" s="13">
        <v>22</v>
      </c>
      <c r="J17" s="39">
        <f t="shared" si="0"/>
        <v>88</v>
      </c>
      <c r="K17" s="13">
        <v>3</v>
      </c>
      <c r="L17" s="37">
        <v>8</v>
      </c>
      <c r="M17" s="39">
        <f t="shared" si="1"/>
        <v>24</v>
      </c>
      <c r="N17" s="20">
        <v>4</v>
      </c>
      <c r="O17" s="21">
        <v>2</v>
      </c>
      <c r="P17" s="39">
        <f t="shared" si="2"/>
        <v>8</v>
      </c>
      <c r="Q17" s="21">
        <v>2</v>
      </c>
      <c r="R17" s="21">
        <v>1.8</v>
      </c>
      <c r="S17" s="39">
        <f t="shared" si="3"/>
        <v>3.6</v>
      </c>
      <c r="T17" s="21">
        <v>2</v>
      </c>
      <c r="U17" s="21">
        <v>4</v>
      </c>
      <c r="V17" s="39">
        <f t="shared" si="4"/>
        <v>8</v>
      </c>
    </row>
    <row r="18" spans="1:22">
      <c r="A18" s="13" t="s">
        <v>69</v>
      </c>
      <c r="B18" s="14" t="s">
        <v>70</v>
      </c>
      <c r="C18" s="17" t="s">
        <v>53</v>
      </c>
      <c r="D18" s="13" t="s">
        <v>54</v>
      </c>
      <c r="E18" s="13">
        <v>25</v>
      </c>
      <c r="F18" s="13" t="s">
        <v>25</v>
      </c>
      <c r="G18" s="16" t="s">
        <v>55</v>
      </c>
      <c r="H18" s="16">
        <v>3</v>
      </c>
      <c r="I18" s="13">
        <v>26</v>
      </c>
      <c r="J18" s="39">
        <f t="shared" si="0"/>
        <v>78</v>
      </c>
      <c r="K18" s="13">
        <v>2</v>
      </c>
      <c r="L18" s="37">
        <v>9</v>
      </c>
      <c r="M18" s="39">
        <f t="shared" si="1"/>
        <v>18</v>
      </c>
      <c r="N18" s="20">
        <v>1</v>
      </c>
      <c r="O18" s="21">
        <v>2</v>
      </c>
      <c r="P18" s="39">
        <f t="shared" si="2"/>
        <v>2</v>
      </c>
      <c r="Q18" s="21">
        <v>3</v>
      </c>
      <c r="R18" s="21">
        <v>1.5</v>
      </c>
      <c r="S18" s="39">
        <f t="shared" si="3"/>
        <v>4.5</v>
      </c>
      <c r="T18" s="21">
        <v>3</v>
      </c>
      <c r="U18" s="21">
        <v>3</v>
      </c>
      <c r="V18" s="39">
        <f t="shared" si="4"/>
        <v>9</v>
      </c>
    </row>
    <row r="19" spans="1:22">
      <c r="A19" s="13" t="s">
        <v>71</v>
      </c>
      <c r="B19" s="14" t="s">
        <v>72</v>
      </c>
      <c r="C19" s="17" t="s">
        <v>53</v>
      </c>
      <c r="D19" s="13" t="s">
        <v>54</v>
      </c>
      <c r="E19" s="13">
        <v>37</v>
      </c>
      <c r="F19" s="13" t="s">
        <v>26</v>
      </c>
      <c r="G19" s="16" t="s">
        <v>55</v>
      </c>
      <c r="H19" s="16">
        <v>2</v>
      </c>
      <c r="I19" s="13">
        <v>22</v>
      </c>
      <c r="J19" s="39">
        <f t="shared" si="0"/>
        <v>44</v>
      </c>
      <c r="K19" s="13">
        <v>1</v>
      </c>
      <c r="L19" s="37">
        <v>11</v>
      </c>
      <c r="M19" s="39">
        <f t="shared" si="1"/>
        <v>11</v>
      </c>
      <c r="N19" s="20">
        <v>4</v>
      </c>
      <c r="O19" s="21">
        <v>2</v>
      </c>
      <c r="P19" s="39">
        <f t="shared" si="2"/>
        <v>8</v>
      </c>
      <c r="Q19" s="21">
        <v>3</v>
      </c>
      <c r="R19" s="21">
        <v>2.5</v>
      </c>
      <c r="S19" s="39">
        <f t="shared" si="3"/>
        <v>7.5</v>
      </c>
      <c r="T19" s="21">
        <v>3</v>
      </c>
      <c r="U19" s="21">
        <v>3</v>
      </c>
      <c r="V19" s="39">
        <f t="shared" si="4"/>
        <v>9</v>
      </c>
    </row>
    <row r="20" spans="1:22">
      <c r="A20" s="13" t="s">
        <v>73</v>
      </c>
      <c r="B20" s="14" t="s">
        <v>74</v>
      </c>
      <c r="C20" s="17" t="s">
        <v>53</v>
      </c>
      <c r="D20" s="13" t="s">
        <v>54</v>
      </c>
      <c r="E20" s="13">
        <v>37</v>
      </c>
      <c r="F20" s="13" t="s">
        <v>24</v>
      </c>
      <c r="G20" s="16" t="s">
        <v>55</v>
      </c>
      <c r="H20" s="16">
        <v>1</v>
      </c>
      <c r="I20" s="13">
        <v>22</v>
      </c>
      <c r="J20" s="39">
        <f t="shared" si="0"/>
        <v>22</v>
      </c>
      <c r="K20" s="13">
        <v>4</v>
      </c>
      <c r="L20" s="37">
        <v>8</v>
      </c>
      <c r="M20" s="39">
        <f t="shared" si="1"/>
        <v>32</v>
      </c>
      <c r="N20" s="20">
        <v>3</v>
      </c>
      <c r="O20" s="21">
        <v>2</v>
      </c>
      <c r="P20" s="39">
        <f t="shared" si="2"/>
        <v>6</v>
      </c>
      <c r="Q20" s="21">
        <v>3</v>
      </c>
      <c r="R20" s="21">
        <v>1.8</v>
      </c>
      <c r="S20" s="39">
        <f t="shared" si="3"/>
        <v>5.4</v>
      </c>
      <c r="T20" s="21">
        <v>3</v>
      </c>
      <c r="U20" s="21">
        <v>4</v>
      </c>
      <c r="V20" s="39">
        <f t="shared" si="4"/>
        <v>12</v>
      </c>
    </row>
    <row r="21" spans="1:22">
      <c r="A21" s="13" t="s">
        <v>75</v>
      </c>
      <c r="B21" s="14" t="s">
        <v>76</v>
      </c>
      <c r="C21" s="17" t="s">
        <v>77</v>
      </c>
      <c r="D21" s="13" t="s">
        <v>58</v>
      </c>
      <c r="E21" s="13">
        <v>45</v>
      </c>
      <c r="F21" s="13" t="s">
        <v>25</v>
      </c>
      <c r="G21" s="16" t="s">
        <v>55</v>
      </c>
      <c r="H21" s="16">
        <v>4</v>
      </c>
      <c r="I21" s="13">
        <v>26</v>
      </c>
      <c r="J21" s="39">
        <f t="shared" si="0"/>
        <v>104</v>
      </c>
      <c r="K21" s="13">
        <v>5</v>
      </c>
      <c r="L21" s="37">
        <v>9</v>
      </c>
      <c r="M21" s="39">
        <f t="shared" si="1"/>
        <v>45</v>
      </c>
      <c r="N21" s="20">
        <v>3</v>
      </c>
      <c r="O21" s="21">
        <v>2</v>
      </c>
      <c r="P21" s="39">
        <f t="shared" si="2"/>
        <v>6</v>
      </c>
      <c r="Q21" s="21">
        <v>4</v>
      </c>
      <c r="R21" s="21">
        <v>1.5</v>
      </c>
      <c r="S21" s="39">
        <f t="shared" si="3"/>
        <v>6</v>
      </c>
      <c r="T21" s="21">
        <v>4</v>
      </c>
      <c r="U21" s="21">
        <v>3</v>
      </c>
      <c r="V21" s="39">
        <f t="shared" si="4"/>
        <v>12</v>
      </c>
    </row>
    <row r="22" spans="1:22">
      <c r="A22" s="13" t="s">
        <v>78</v>
      </c>
      <c r="B22" s="14" t="s">
        <v>79</v>
      </c>
      <c r="C22" s="17" t="s">
        <v>77</v>
      </c>
      <c r="D22" s="13" t="s">
        <v>54</v>
      </c>
      <c r="E22" s="13">
        <v>45</v>
      </c>
      <c r="F22" s="13" t="s">
        <v>26</v>
      </c>
      <c r="G22" s="16" t="s">
        <v>55</v>
      </c>
      <c r="H22" s="16">
        <v>5</v>
      </c>
      <c r="I22" s="13">
        <v>22</v>
      </c>
      <c r="J22" s="39">
        <f t="shared" si="0"/>
        <v>110</v>
      </c>
      <c r="K22" s="13">
        <v>7</v>
      </c>
      <c r="L22" s="37">
        <v>11</v>
      </c>
      <c r="M22" s="39">
        <f t="shared" si="1"/>
        <v>77</v>
      </c>
      <c r="N22" s="20">
        <v>3</v>
      </c>
      <c r="O22" s="21">
        <v>2</v>
      </c>
      <c r="P22" s="39">
        <f t="shared" si="2"/>
        <v>6</v>
      </c>
      <c r="Q22" s="21">
        <v>4</v>
      </c>
      <c r="R22" s="21">
        <v>2.5</v>
      </c>
      <c r="S22" s="39">
        <f t="shared" si="3"/>
        <v>10</v>
      </c>
      <c r="T22" s="21">
        <v>4</v>
      </c>
      <c r="U22" s="21">
        <v>3</v>
      </c>
      <c r="V22" s="39">
        <f t="shared" si="4"/>
        <v>12</v>
      </c>
    </row>
    <row r="23" spans="1:22">
      <c r="A23" s="13" t="s">
        <v>80</v>
      </c>
      <c r="B23" s="14" t="s">
        <v>81</v>
      </c>
      <c r="C23" s="17" t="s">
        <v>77</v>
      </c>
      <c r="D23" s="13" t="s">
        <v>58</v>
      </c>
      <c r="E23" s="13">
        <v>26</v>
      </c>
      <c r="F23" s="13" t="s">
        <v>24</v>
      </c>
      <c r="G23" s="16" t="s">
        <v>55</v>
      </c>
      <c r="H23" s="16">
        <v>2</v>
      </c>
      <c r="I23" s="13">
        <v>22</v>
      </c>
      <c r="J23" s="39">
        <f t="shared" si="0"/>
        <v>44</v>
      </c>
      <c r="K23" s="13">
        <v>3</v>
      </c>
      <c r="L23" s="37">
        <v>8</v>
      </c>
      <c r="M23" s="39">
        <f t="shared" si="1"/>
        <v>24</v>
      </c>
      <c r="N23" s="20">
        <v>2</v>
      </c>
      <c r="O23" s="21">
        <v>2</v>
      </c>
      <c r="P23" s="39">
        <f t="shared" si="2"/>
        <v>4</v>
      </c>
      <c r="Q23" s="21">
        <v>4</v>
      </c>
      <c r="R23" s="21">
        <v>1.8</v>
      </c>
      <c r="S23" s="39">
        <f t="shared" si="3"/>
        <v>7.2</v>
      </c>
      <c r="T23" s="21">
        <v>4</v>
      </c>
      <c r="U23" s="21">
        <v>4</v>
      </c>
      <c r="V23" s="39">
        <f t="shared" si="4"/>
        <v>16</v>
      </c>
    </row>
    <row r="24" spans="1:22">
      <c r="A24" s="13" t="s">
        <v>82</v>
      </c>
      <c r="B24" s="14" t="s">
        <v>83</v>
      </c>
      <c r="C24" s="17" t="s">
        <v>77</v>
      </c>
      <c r="D24" s="13" t="s">
        <v>58</v>
      </c>
      <c r="E24" s="13">
        <v>26</v>
      </c>
      <c r="F24" s="13" t="s">
        <v>25</v>
      </c>
      <c r="G24" s="16" t="s">
        <v>55</v>
      </c>
      <c r="H24" s="16">
        <v>3</v>
      </c>
      <c r="I24" s="13">
        <v>26</v>
      </c>
      <c r="J24" s="39">
        <f t="shared" si="0"/>
        <v>78</v>
      </c>
      <c r="K24" s="13">
        <v>2</v>
      </c>
      <c r="L24" s="37">
        <v>9</v>
      </c>
      <c r="M24" s="39">
        <f t="shared" si="1"/>
        <v>18</v>
      </c>
      <c r="N24" s="20">
        <v>2</v>
      </c>
      <c r="O24" s="21">
        <v>2</v>
      </c>
      <c r="P24" s="39">
        <f t="shared" si="2"/>
        <v>4</v>
      </c>
      <c r="Q24" s="21">
        <v>5</v>
      </c>
      <c r="R24" s="21">
        <v>1.5</v>
      </c>
      <c r="S24" s="39">
        <f t="shared" si="3"/>
        <v>7.5</v>
      </c>
      <c r="T24" s="21">
        <v>5</v>
      </c>
      <c r="U24" s="21">
        <v>3</v>
      </c>
      <c r="V24" s="39">
        <f t="shared" si="4"/>
        <v>15</v>
      </c>
    </row>
    <row r="25" spans="1:22">
      <c r="A25" s="13" t="s">
        <v>84</v>
      </c>
      <c r="B25" s="14" t="s">
        <v>85</v>
      </c>
      <c r="C25" s="17" t="s">
        <v>77</v>
      </c>
      <c r="D25" s="13" t="s">
        <v>58</v>
      </c>
      <c r="E25" s="13">
        <v>43</v>
      </c>
      <c r="F25" s="13" t="s">
        <v>26</v>
      </c>
      <c r="G25" s="16" t="s">
        <v>55</v>
      </c>
      <c r="H25" s="16">
        <v>7</v>
      </c>
      <c r="I25" s="13">
        <v>22</v>
      </c>
      <c r="J25" s="39">
        <f t="shared" si="0"/>
        <v>154</v>
      </c>
      <c r="K25" s="13">
        <v>1</v>
      </c>
      <c r="L25" s="37">
        <v>11</v>
      </c>
      <c r="M25" s="39">
        <f t="shared" si="1"/>
        <v>11</v>
      </c>
      <c r="N25" s="20">
        <v>2</v>
      </c>
      <c r="O25" s="21">
        <v>2</v>
      </c>
      <c r="P25" s="39">
        <f t="shared" si="2"/>
        <v>4</v>
      </c>
      <c r="Q25" s="21">
        <v>5</v>
      </c>
      <c r="R25" s="21">
        <v>2.5</v>
      </c>
      <c r="S25" s="39">
        <f t="shared" si="3"/>
        <v>12.5</v>
      </c>
      <c r="T25" s="21">
        <v>5</v>
      </c>
      <c r="U25" s="21">
        <v>3</v>
      </c>
      <c r="V25" s="39">
        <f t="shared" si="4"/>
        <v>15</v>
      </c>
    </row>
    <row r="26" spans="1:22">
      <c r="A26" s="13" t="s">
        <v>86</v>
      </c>
      <c r="B26" s="14" t="s">
        <v>76</v>
      </c>
      <c r="C26" s="17" t="s">
        <v>77</v>
      </c>
      <c r="D26" s="13" t="s">
        <v>54</v>
      </c>
      <c r="E26" s="13">
        <v>43</v>
      </c>
      <c r="F26" s="13" t="s">
        <v>24</v>
      </c>
      <c r="G26" s="16" t="s">
        <v>55</v>
      </c>
      <c r="H26" s="16">
        <v>4</v>
      </c>
      <c r="I26" s="13">
        <v>22</v>
      </c>
      <c r="J26" s="39">
        <f t="shared" si="0"/>
        <v>88</v>
      </c>
      <c r="K26" s="13">
        <v>4</v>
      </c>
      <c r="L26" s="37">
        <v>8</v>
      </c>
      <c r="M26" s="39">
        <f t="shared" si="1"/>
        <v>32</v>
      </c>
      <c r="N26" s="20">
        <v>7</v>
      </c>
      <c r="O26" s="21">
        <v>2</v>
      </c>
      <c r="P26" s="39">
        <f t="shared" si="2"/>
        <v>14</v>
      </c>
      <c r="Q26" s="21">
        <v>5</v>
      </c>
      <c r="R26" s="21">
        <v>1.8</v>
      </c>
      <c r="S26" s="39">
        <f t="shared" si="3"/>
        <v>9</v>
      </c>
      <c r="T26" s="21">
        <v>5</v>
      </c>
      <c r="U26" s="21">
        <v>4</v>
      </c>
      <c r="V26" s="39">
        <f t="shared" si="4"/>
        <v>20</v>
      </c>
    </row>
    <row r="27" spans="1:22">
      <c r="A27" s="13" t="s">
        <v>87</v>
      </c>
      <c r="B27" s="14" t="s">
        <v>88</v>
      </c>
      <c r="C27" s="17" t="s">
        <v>77</v>
      </c>
      <c r="D27" s="13" t="s">
        <v>54</v>
      </c>
      <c r="E27" s="13">
        <v>30</v>
      </c>
      <c r="F27" s="13" t="s">
        <v>25</v>
      </c>
      <c r="G27" s="16" t="s">
        <v>55</v>
      </c>
      <c r="H27" s="16">
        <v>1</v>
      </c>
      <c r="I27" s="13">
        <v>26</v>
      </c>
      <c r="J27" s="39">
        <f t="shared" si="0"/>
        <v>26</v>
      </c>
      <c r="K27" s="13">
        <v>5</v>
      </c>
      <c r="L27" s="37">
        <v>9</v>
      </c>
      <c r="M27" s="39">
        <f t="shared" si="1"/>
        <v>45</v>
      </c>
      <c r="N27" s="20">
        <v>7</v>
      </c>
      <c r="O27" s="21">
        <v>2</v>
      </c>
      <c r="P27" s="39">
        <f t="shared" si="2"/>
        <v>14</v>
      </c>
      <c r="Q27" s="21">
        <v>7</v>
      </c>
      <c r="R27" s="21">
        <v>1.5</v>
      </c>
      <c r="S27" s="39">
        <f t="shared" si="3"/>
        <v>10.5</v>
      </c>
      <c r="T27" s="21">
        <v>7</v>
      </c>
      <c r="U27" s="21">
        <v>3</v>
      </c>
      <c r="V27" s="39">
        <f t="shared" si="4"/>
        <v>21</v>
      </c>
    </row>
    <row r="28" spans="1:22" ht="15" thickBot="1">
      <c r="A28" s="13" t="s">
        <v>89</v>
      </c>
      <c r="B28" s="14" t="s">
        <v>90</v>
      </c>
      <c r="C28" s="17" t="s">
        <v>77</v>
      </c>
      <c r="D28" s="13" t="s">
        <v>54</v>
      </c>
      <c r="E28" s="13">
        <v>30</v>
      </c>
      <c r="F28" s="13" t="s">
        <v>26</v>
      </c>
      <c r="G28" s="16" t="s">
        <v>55</v>
      </c>
      <c r="H28" s="16">
        <v>5</v>
      </c>
      <c r="I28" s="13">
        <v>22</v>
      </c>
      <c r="J28" s="39">
        <f t="shared" si="0"/>
        <v>110</v>
      </c>
      <c r="K28" s="13">
        <v>7</v>
      </c>
      <c r="L28" s="38">
        <v>11</v>
      </c>
      <c r="M28" s="39">
        <f t="shared" si="1"/>
        <v>77</v>
      </c>
      <c r="N28" s="20">
        <v>1</v>
      </c>
      <c r="O28" s="21">
        <v>2</v>
      </c>
      <c r="P28" s="39">
        <f t="shared" si="2"/>
        <v>2</v>
      </c>
      <c r="Q28" s="21">
        <v>7</v>
      </c>
      <c r="R28" s="21">
        <v>2.5</v>
      </c>
      <c r="S28" s="39">
        <f t="shared" si="3"/>
        <v>17.5</v>
      </c>
      <c r="T28" s="21">
        <v>7</v>
      </c>
      <c r="U28" s="21">
        <v>3</v>
      </c>
      <c r="V28" s="39">
        <f t="shared" si="4"/>
        <v>21</v>
      </c>
    </row>
    <row r="31" spans="1:22">
      <c r="A31" s="40" t="s">
        <v>91</v>
      </c>
    </row>
    <row r="32" spans="1:22">
      <c r="A32" s="40" t="s">
        <v>92</v>
      </c>
    </row>
    <row r="33" spans="1:1">
      <c r="A33" s="2" t="s">
        <v>93</v>
      </c>
    </row>
  </sheetData>
  <mergeCells count="3">
    <mergeCell ref="A8:O8"/>
    <mergeCell ref="A7:D7"/>
    <mergeCell ref="B9:V9"/>
  </mergeCells>
  <phoneticPr fontId="1" type="noConversion"/>
  <conditionalFormatting sqref="A10:A28">
    <cfRule type="duplicateValues" dxfId="0" priority="1"/>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56"/>
  <sheetViews>
    <sheetView zoomScale="70" zoomScaleNormal="70" workbookViewId="0">
      <pane ySplit="9" topLeftCell="A10" activePane="bottomLeft" state="frozen"/>
      <selection pane="bottomLeft" activeCell="H29" sqref="H29"/>
    </sheetView>
  </sheetViews>
  <sheetFormatPr defaultColWidth="9.140625" defaultRowHeight="14.45"/>
  <cols>
    <col min="1" max="1" width="6.5703125" style="1" customWidth="1"/>
    <col min="2" max="2" width="9.140625" style="1"/>
    <col min="3" max="3" width="37.85546875" style="1" customWidth="1"/>
    <col min="4" max="4" width="11.42578125" style="1" bestFit="1" customWidth="1"/>
    <col min="5" max="5" width="13.140625" style="1" bestFit="1" customWidth="1"/>
    <col min="6" max="6" width="10.140625" style="1" bestFit="1" customWidth="1"/>
    <col min="7" max="7" width="26.28515625" style="1" customWidth="1"/>
    <col min="8" max="10" width="9.140625" style="1"/>
    <col min="11" max="11" width="15.5703125" style="1" customWidth="1"/>
    <col min="12" max="12" width="20.7109375" style="1" customWidth="1"/>
    <col min="13" max="13" width="20.42578125" style="1" customWidth="1"/>
    <col min="14" max="14" width="8.42578125" style="1" customWidth="1"/>
    <col min="15" max="15" width="11.85546875" style="1" customWidth="1"/>
    <col min="16" max="16" width="12.7109375" style="1" customWidth="1"/>
    <col min="17" max="17" width="37.42578125" style="1" customWidth="1"/>
    <col min="18" max="18" width="11.42578125" style="1" bestFit="1" customWidth="1"/>
    <col min="19" max="16384" width="9.140625" style="1"/>
  </cols>
  <sheetData>
    <row r="4" spans="1:23">
      <c r="C4" s="2"/>
    </row>
    <row r="7" spans="1:23" ht="18" customHeight="1">
      <c r="A7" s="64" t="s">
        <v>94</v>
      </c>
      <c r="B7" s="64"/>
      <c r="C7" s="64"/>
      <c r="D7" s="64"/>
      <c r="E7" s="64"/>
      <c r="F7" s="64"/>
    </row>
    <row r="8" spans="1:23" ht="18" customHeight="1">
      <c r="A8" s="72" t="s">
        <v>95</v>
      </c>
      <c r="B8" s="72"/>
      <c r="C8" s="72"/>
      <c r="D8" s="72"/>
      <c r="E8" s="72"/>
      <c r="F8" s="72"/>
      <c r="G8" s="72"/>
      <c r="H8" s="72"/>
      <c r="I8" s="72"/>
      <c r="J8" s="72"/>
      <c r="K8" s="72"/>
      <c r="L8" s="72"/>
      <c r="M8" s="72"/>
      <c r="N8" s="51"/>
      <c r="O8" s="51"/>
      <c r="P8" s="51"/>
      <c r="Q8" s="51"/>
      <c r="R8" s="51"/>
      <c r="S8" s="51"/>
      <c r="T8" s="51"/>
    </row>
    <row r="9" spans="1:23" ht="14.45" customHeight="1">
      <c r="A9" s="72"/>
      <c r="B9" s="72"/>
      <c r="C9" s="72"/>
      <c r="D9" s="72"/>
      <c r="E9" s="72"/>
      <c r="F9" s="72"/>
      <c r="G9" s="72"/>
      <c r="H9" s="72"/>
      <c r="I9" s="72"/>
      <c r="J9" s="72"/>
      <c r="K9" s="72"/>
      <c r="L9" s="72"/>
      <c r="M9" s="72"/>
      <c r="N9" s="51"/>
      <c r="O9" s="51"/>
      <c r="P9" s="51"/>
      <c r="Q9" s="51"/>
      <c r="R9" s="51"/>
      <c r="S9" s="51"/>
      <c r="T9" s="51"/>
    </row>
    <row r="10" spans="1:23">
      <c r="A10" s="73" t="s">
        <v>96</v>
      </c>
      <c r="B10" s="73"/>
    </row>
    <row r="11" spans="1:23" ht="22.35" customHeight="1">
      <c r="A11" s="73"/>
      <c r="B11" s="73"/>
    </row>
    <row r="12" spans="1:23" ht="14.45" customHeight="1">
      <c r="A12" s="74" t="s">
        <v>97</v>
      </c>
      <c r="B12" s="74"/>
      <c r="C12" s="74"/>
      <c r="D12" s="74"/>
      <c r="E12" s="74"/>
      <c r="F12" s="74"/>
      <c r="G12" s="74"/>
      <c r="H12" s="74"/>
      <c r="I12" s="74"/>
      <c r="J12" s="74"/>
      <c r="K12" s="74"/>
      <c r="L12" s="74"/>
      <c r="M12" s="74"/>
    </row>
    <row r="13" spans="1:23" ht="15" customHeight="1">
      <c r="A13" s="74"/>
      <c r="B13" s="74"/>
      <c r="C13" s="74"/>
      <c r="D13" s="74"/>
      <c r="E13" s="74"/>
      <c r="F13" s="74"/>
      <c r="G13" s="74"/>
      <c r="H13" s="74"/>
      <c r="I13" s="74"/>
      <c r="J13" s="74"/>
      <c r="K13" s="74"/>
      <c r="L13" s="74"/>
      <c r="M13" s="74"/>
      <c r="N13" s="29"/>
      <c r="O13" s="29"/>
      <c r="P13" s="29"/>
      <c r="Q13" s="29"/>
      <c r="R13" s="29"/>
      <c r="S13" s="29"/>
      <c r="T13" s="29"/>
      <c r="U13" s="29"/>
      <c r="V13" s="29"/>
      <c r="W13" s="29"/>
    </row>
    <row r="14" spans="1:23" ht="14.45" customHeight="1">
      <c r="A14" s="74"/>
      <c r="B14" s="74"/>
      <c r="C14" s="74"/>
      <c r="D14" s="74"/>
      <c r="E14" s="74"/>
      <c r="F14" s="74"/>
      <c r="G14" s="74"/>
      <c r="H14" s="74"/>
      <c r="I14" s="74"/>
      <c r="J14" s="74"/>
      <c r="K14" s="74"/>
      <c r="L14" s="74"/>
      <c r="M14" s="74"/>
    </row>
    <row r="15" spans="1:23" ht="36.6" customHeight="1">
      <c r="A15" s="74"/>
      <c r="B15" s="74"/>
      <c r="C15" s="74"/>
      <c r="D15" s="74"/>
      <c r="E15" s="74"/>
      <c r="F15" s="74"/>
      <c r="G15" s="74"/>
      <c r="H15" s="74"/>
      <c r="I15" s="74"/>
      <c r="J15" s="74"/>
      <c r="K15" s="74"/>
      <c r="L15" s="74"/>
      <c r="M15" s="74"/>
    </row>
    <row r="16" spans="1:23" ht="14.45" customHeight="1"/>
    <row r="17" spans="1:23" ht="14.45" customHeight="1"/>
    <row r="18" spans="1:23" ht="14.45" customHeight="1">
      <c r="V18" s="29"/>
      <c r="W18" s="29"/>
    </row>
    <row r="19" spans="1:23" ht="14.45" customHeight="1">
      <c r="A19" s="43"/>
      <c r="B19" s="43"/>
      <c r="V19" s="29"/>
      <c r="W19" s="29"/>
    </row>
    <row r="20" spans="1:23" ht="21">
      <c r="A20" s="44" t="s">
        <v>98</v>
      </c>
    </row>
    <row r="22" spans="1:23">
      <c r="C22" t="s">
        <v>17</v>
      </c>
      <c r="D22" s="42" t="s">
        <v>24</v>
      </c>
      <c r="E22" s="42" t="s">
        <v>25</v>
      </c>
      <c r="F22" s="42" t="s">
        <v>26</v>
      </c>
    </row>
    <row r="23" spans="1:23" ht="15" customHeight="1">
      <c r="C23" t="s">
        <v>19</v>
      </c>
      <c r="D23" s="42">
        <v>352</v>
      </c>
      <c r="E23" s="42">
        <v>364</v>
      </c>
      <c r="F23" s="42">
        <v>528</v>
      </c>
      <c r="H23" s="42"/>
      <c r="I23" s="46"/>
    </row>
    <row r="24" spans="1:23">
      <c r="C24" t="s">
        <v>20</v>
      </c>
      <c r="D24" s="42">
        <v>168</v>
      </c>
      <c r="E24" s="42">
        <v>189</v>
      </c>
      <c r="F24" s="42">
        <v>264</v>
      </c>
      <c r="H24" s="42"/>
      <c r="I24" s="46"/>
    </row>
    <row r="25" spans="1:23">
      <c r="C25" t="s">
        <v>21</v>
      </c>
      <c r="D25" s="42">
        <v>56</v>
      </c>
      <c r="E25" s="42">
        <v>44</v>
      </c>
      <c r="F25" s="42">
        <v>44</v>
      </c>
      <c r="H25" s="42"/>
      <c r="I25" s="46"/>
    </row>
    <row r="26" spans="1:23">
      <c r="C26" t="s">
        <v>22</v>
      </c>
      <c r="D26" s="42">
        <v>39.599999999999994</v>
      </c>
      <c r="E26" s="42">
        <v>33</v>
      </c>
      <c r="F26" s="42">
        <v>55</v>
      </c>
    </row>
    <row r="27" spans="1:23" ht="15">
      <c r="C27" t="s">
        <v>23</v>
      </c>
      <c r="D27" s="42">
        <v>88</v>
      </c>
      <c r="E27" s="42">
        <v>66</v>
      </c>
      <c r="F27" s="42">
        <v>66</v>
      </c>
    </row>
    <row r="28" spans="1:23" ht="15.75">
      <c r="C28" s="47" t="s">
        <v>99</v>
      </c>
      <c r="D28" s="48">
        <f>SUM(D23:D27)</f>
        <v>703.6</v>
      </c>
      <c r="E28" s="48">
        <f t="shared" ref="E28:F28" si="0">SUM(E23:E27)</f>
        <v>696</v>
      </c>
      <c r="F28" s="48">
        <f t="shared" si="0"/>
        <v>957</v>
      </c>
    </row>
    <row r="29" spans="1:23" ht="15.95">
      <c r="C29" s="49" t="s">
        <v>100</v>
      </c>
      <c r="D29" s="50">
        <f>D28/$D$30</f>
        <v>0.29856573028939998</v>
      </c>
      <c r="E29" s="50">
        <f t="shared" ref="E29:F29" si="1">E28/$D$30</f>
        <v>0.29534074514130526</v>
      </c>
      <c r="F29" s="50">
        <f t="shared" si="1"/>
        <v>0.40609352456929476</v>
      </c>
    </row>
    <row r="30" spans="1:23" ht="18.75">
      <c r="C30" s="45" t="s">
        <v>101</v>
      </c>
      <c r="D30" s="71">
        <f>SUM(D28:F28)</f>
        <v>2356.6</v>
      </c>
      <c r="E30" s="71"/>
      <c r="F30" s="71"/>
    </row>
    <row r="31" spans="1:23" ht="14.45" customHeight="1"/>
    <row r="32" spans="1:23" ht="15" customHeight="1">
      <c r="C32" s="70" t="s">
        <v>102</v>
      </c>
      <c r="D32" s="70"/>
      <c r="E32" s="70"/>
      <c r="F32" s="70"/>
    </row>
    <row r="33" spans="3:14" ht="15" customHeight="1">
      <c r="C33" s="70"/>
      <c r="D33" s="70"/>
      <c r="E33" s="70"/>
      <c r="F33" s="70"/>
    </row>
    <row r="34" spans="3:14" ht="15" customHeight="1"/>
    <row r="35" spans="3:14" ht="15"/>
    <row r="42" spans="3:14">
      <c r="M42" s="42"/>
      <c r="N42" s="46"/>
    </row>
    <row r="43" spans="3:14">
      <c r="M43" s="42"/>
      <c r="N43" s="46"/>
    </row>
    <row r="44" spans="3:14" ht="15.75" customHeight="1">
      <c r="M44" s="42"/>
      <c r="N44" s="46"/>
    </row>
    <row r="51" ht="14.45" customHeight="1"/>
    <row r="56" ht="15" customHeight="1"/>
  </sheetData>
  <autoFilter ref="C22:F22" xr:uid="{781EA6C7-1143-4549-B3BB-CC3A60E1A3C2}"/>
  <mergeCells count="6">
    <mergeCell ref="C32:F33"/>
    <mergeCell ref="D30:F30"/>
    <mergeCell ref="A8:M9"/>
    <mergeCell ref="A7:F7"/>
    <mergeCell ref="A10:B11"/>
    <mergeCell ref="A12:M15"/>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4.45"/>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5703125" bestFit="1" customWidth="1"/>
    <col min="13" max="14" width="11.5703125" bestFit="1" customWidth="1"/>
    <col min="15"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23" t="s">
        <v>18</v>
      </c>
      <c r="B3" s="23" t="s">
        <v>103</v>
      </c>
    </row>
    <row r="4" spans="1:5">
      <c r="A4" s="23" t="s">
        <v>17</v>
      </c>
      <c r="B4" s="26" t="s">
        <v>104</v>
      </c>
      <c r="C4" s="26" t="s">
        <v>105</v>
      </c>
      <c r="D4" s="26" t="s">
        <v>106</v>
      </c>
      <c r="E4" s="26" t="s">
        <v>27</v>
      </c>
    </row>
    <row r="5" spans="1:5">
      <c r="A5" s="24" t="s">
        <v>107</v>
      </c>
      <c r="B5">
        <v>1</v>
      </c>
      <c r="E5">
        <v>1</v>
      </c>
    </row>
    <row r="6" spans="1:5">
      <c r="A6" s="24" t="s">
        <v>108</v>
      </c>
      <c r="D6">
        <v>1</v>
      </c>
      <c r="E6">
        <v>1</v>
      </c>
    </row>
    <row r="7" spans="1:5">
      <c r="A7" s="24" t="s">
        <v>109</v>
      </c>
      <c r="C7">
        <v>1</v>
      </c>
      <c r="E7">
        <v>1</v>
      </c>
    </row>
    <row r="8" spans="1:5">
      <c r="A8" s="24" t="s">
        <v>110</v>
      </c>
      <c r="C8">
        <v>1</v>
      </c>
      <c r="E8">
        <v>1</v>
      </c>
    </row>
    <row r="9" spans="1:5">
      <c r="A9" s="24" t="s">
        <v>111</v>
      </c>
      <c r="B9">
        <v>1</v>
      </c>
      <c r="E9">
        <v>1</v>
      </c>
    </row>
    <row r="10" spans="1:5">
      <c r="A10" s="24" t="s">
        <v>112</v>
      </c>
      <c r="C10">
        <v>1</v>
      </c>
      <c r="E10">
        <v>1</v>
      </c>
    </row>
    <row r="11" spans="1:5">
      <c r="A11" s="24" t="s">
        <v>113</v>
      </c>
      <c r="B11">
        <v>1</v>
      </c>
      <c r="E11">
        <v>1</v>
      </c>
    </row>
    <row r="12" spans="1:5">
      <c r="A12" s="24" t="s">
        <v>114</v>
      </c>
      <c r="D12">
        <v>1</v>
      </c>
      <c r="E12">
        <v>1</v>
      </c>
    </row>
    <row r="13" spans="1:5">
      <c r="A13" s="27">
        <v>0.33777777777777779</v>
      </c>
      <c r="B13">
        <v>1</v>
      </c>
      <c r="E13">
        <v>1</v>
      </c>
    </row>
    <row r="14" spans="1:5">
      <c r="A14" s="27">
        <v>0.33847222222222223</v>
      </c>
      <c r="D14">
        <v>1</v>
      </c>
      <c r="E14">
        <v>1</v>
      </c>
    </row>
    <row r="15" spans="1:5">
      <c r="A15" s="27">
        <v>0.37944444444444447</v>
      </c>
      <c r="B15">
        <v>1</v>
      </c>
      <c r="E15">
        <v>1</v>
      </c>
    </row>
    <row r="16" spans="1:5">
      <c r="A16" s="27">
        <v>0.42111111111111116</v>
      </c>
      <c r="B16">
        <v>2</v>
      </c>
      <c r="E16">
        <v>2</v>
      </c>
    </row>
    <row r="17" spans="1:7">
      <c r="A17" s="27">
        <v>0.46277777777777779</v>
      </c>
      <c r="B17">
        <v>2</v>
      </c>
      <c r="E17">
        <v>2</v>
      </c>
    </row>
    <row r="18" spans="1:7">
      <c r="A18" s="27">
        <v>0.50444444444444447</v>
      </c>
      <c r="B18">
        <v>1</v>
      </c>
      <c r="E18">
        <v>1</v>
      </c>
    </row>
    <row r="19" spans="1:7">
      <c r="A19" s="27">
        <v>0.50513888888888892</v>
      </c>
      <c r="C19">
        <v>1</v>
      </c>
      <c r="E19">
        <v>1</v>
      </c>
    </row>
    <row r="20" spans="1:7">
      <c r="A20" s="27">
        <v>0.96347222222222229</v>
      </c>
      <c r="D20">
        <v>1</v>
      </c>
      <c r="E20">
        <v>1</v>
      </c>
    </row>
    <row r="21" spans="1:7" ht="18.600000000000001">
      <c r="A21" s="24" t="s">
        <v>27</v>
      </c>
      <c r="B21">
        <v>10</v>
      </c>
      <c r="C21">
        <v>4</v>
      </c>
      <c r="D21">
        <v>4</v>
      </c>
      <c r="E21">
        <v>18</v>
      </c>
      <c r="G21" s="25" t="s">
        <v>115</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4.45"/>
  <sheetData>
    <row r="1" spans="1:8">
      <c r="A1" s="28" t="s">
        <v>17</v>
      </c>
      <c r="B1" s="28" t="s">
        <v>58</v>
      </c>
      <c r="C1" s="28" t="s">
        <v>54</v>
      </c>
    </row>
    <row r="2" spans="1:8">
      <c r="A2" s="31" t="s">
        <v>24</v>
      </c>
      <c r="B2" s="32">
        <v>2</v>
      </c>
      <c r="C2" s="32">
        <v>4</v>
      </c>
    </row>
    <row r="3" spans="1:8">
      <c r="A3" s="30">
        <v>263</v>
      </c>
      <c r="C3">
        <v>1</v>
      </c>
    </row>
    <row r="4" spans="1:8">
      <c r="A4" s="30">
        <v>268</v>
      </c>
      <c r="C4">
        <v>1</v>
      </c>
    </row>
    <row r="5" spans="1:8">
      <c r="A5" s="30">
        <v>418</v>
      </c>
      <c r="C5">
        <v>1</v>
      </c>
    </row>
    <row r="6" spans="1:8">
      <c r="A6" s="30">
        <v>797</v>
      </c>
      <c r="B6">
        <v>1</v>
      </c>
    </row>
    <row r="7" spans="1:8">
      <c r="A7" s="30">
        <v>913</v>
      </c>
      <c r="C7">
        <v>1</v>
      </c>
    </row>
    <row r="8" spans="1:8">
      <c r="A8" s="30">
        <v>4489</v>
      </c>
      <c r="B8">
        <v>1</v>
      </c>
    </row>
    <row r="9" spans="1:8">
      <c r="A9" s="31" t="s">
        <v>25</v>
      </c>
      <c r="B9" s="32">
        <v>4</v>
      </c>
      <c r="C9" s="32">
        <v>2</v>
      </c>
    </row>
    <row r="10" spans="1:8">
      <c r="A10" s="30">
        <v>263</v>
      </c>
      <c r="C10">
        <v>1</v>
      </c>
      <c r="F10" s="28" t="s">
        <v>17</v>
      </c>
      <c r="G10" s="28" t="s">
        <v>58</v>
      </c>
      <c r="H10" s="28" t="s">
        <v>54</v>
      </c>
    </row>
    <row r="11" spans="1:8">
      <c r="A11" s="30">
        <v>268</v>
      </c>
      <c r="B11">
        <v>1</v>
      </c>
      <c r="F11" s="31" t="s">
        <v>24</v>
      </c>
      <c r="G11" s="32">
        <v>2</v>
      </c>
      <c r="H11" s="32">
        <v>4</v>
      </c>
    </row>
    <row r="12" spans="1:8">
      <c r="A12" s="30">
        <v>418</v>
      </c>
      <c r="C12">
        <v>1</v>
      </c>
      <c r="F12" s="30">
        <v>263</v>
      </c>
      <c r="H12">
        <v>1</v>
      </c>
    </row>
    <row r="13" spans="1:8">
      <c r="A13" s="30">
        <v>431</v>
      </c>
      <c r="B13">
        <v>1</v>
      </c>
      <c r="F13" s="30">
        <v>268</v>
      </c>
      <c r="H13">
        <v>1</v>
      </c>
    </row>
    <row r="14" spans="1:8">
      <c r="A14" s="30">
        <v>839</v>
      </c>
      <c r="B14">
        <v>1</v>
      </c>
      <c r="F14" s="30">
        <v>418</v>
      </c>
      <c r="H14">
        <v>1</v>
      </c>
    </row>
    <row r="15" spans="1:8">
      <c r="A15" s="30">
        <v>1719</v>
      </c>
      <c r="B15">
        <v>1</v>
      </c>
      <c r="F15" s="30">
        <v>797</v>
      </c>
      <c r="G15">
        <v>1</v>
      </c>
    </row>
    <row r="16" spans="1:8">
      <c r="A16" s="31" t="s">
        <v>26</v>
      </c>
      <c r="B16" s="32">
        <v>3</v>
      </c>
      <c r="C16" s="32">
        <v>3</v>
      </c>
      <c r="F16" s="30">
        <v>913</v>
      </c>
      <c r="H16">
        <v>1</v>
      </c>
    </row>
    <row r="17" spans="1:8">
      <c r="A17" s="30">
        <v>275</v>
      </c>
      <c r="B17">
        <v>2</v>
      </c>
      <c r="F17" s="30">
        <v>4489</v>
      </c>
      <c r="G17">
        <v>1</v>
      </c>
    </row>
    <row r="18" spans="1:8">
      <c r="A18" s="30">
        <v>409</v>
      </c>
      <c r="C18">
        <v>1</v>
      </c>
      <c r="F18" s="31" t="s">
        <v>25</v>
      </c>
      <c r="G18" s="32">
        <v>4</v>
      </c>
      <c r="H18" s="32">
        <v>2</v>
      </c>
    </row>
    <row r="19" spans="1:8">
      <c r="A19" s="30">
        <v>680</v>
      </c>
      <c r="C19">
        <v>1</v>
      </c>
      <c r="F19" s="30">
        <v>263</v>
      </c>
      <c r="H19">
        <v>1</v>
      </c>
    </row>
    <row r="20" spans="1:8">
      <c r="A20" s="30">
        <v>798</v>
      </c>
      <c r="B20">
        <v>1</v>
      </c>
      <c r="F20" s="30">
        <v>268</v>
      </c>
      <c r="G20">
        <v>1</v>
      </c>
    </row>
    <row r="21" spans="1:8">
      <c r="A21" s="30">
        <v>1626</v>
      </c>
      <c r="C21">
        <v>1</v>
      </c>
      <c r="F21" s="30">
        <v>418</v>
      </c>
      <c r="H21">
        <v>1</v>
      </c>
    </row>
    <row r="22" spans="1:8">
      <c r="F22" s="30">
        <v>431</v>
      </c>
      <c r="G22">
        <v>1</v>
      </c>
    </row>
    <row r="23" spans="1:8">
      <c r="F23" s="30">
        <v>839</v>
      </c>
      <c r="G23">
        <v>1</v>
      </c>
    </row>
    <row r="24" spans="1:8">
      <c r="F24" s="30">
        <v>1719</v>
      </c>
      <c r="G24">
        <v>1</v>
      </c>
    </row>
    <row r="25" spans="1:8">
      <c r="F25" s="31" t="s">
        <v>26</v>
      </c>
      <c r="G25" s="32">
        <v>3</v>
      </c>
      <c r="H25" s="32">
        <v>3</v>
      </c>
    </row>
    <row r="26" spans="1:8">
      <c r="F26" s="30">
        <v>275</v>
      </c>
      <c r="G26">
        <v>2</v>
      </c>
    </row>
    <row r="27" spans="1:8">
      <c r="F27" s="30">
        <v>409</v>
      </c>
      <c r="H27">
        <v>1</v>
      </c>
    </row>
    <row r="28" spans="1:8">
      <c r="F28" s="30">
        <v>680</v>
      </c>
      <c r="H28">
        <v>1</v>
      </c>
    </row>
    <row r="29" spans="1:8">
      <c r="F29" s="30">
        <v>798</v>
      </c>
      <c r="G29">
        <v>1</v>
      </c>
    </row>
    <row r="30" spans="1:8">
      <c r="F30" s="30">
        <v>1626</v>
      </c>
      <c r="H3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595F2A-9501-43EA-A54D-30A7A745C715}"/>
</file>

<file path=customXml/itemProps2.xml><?xml version="1.0" encoding="utf-8"?>
<ds:datastoreItem xmlns:ds="http://schemas.openxmlformats.org/officeDocument/2006/customXml" ds:itemID="{2D9FF5F0-B1CF-4DB4-8661-C7455A206F3E}"/>
</file>

<file path=customXml/itemProps3.xml><?xml version="1.0" encoding="utf-8"?>
<ds:datastoreItem xmlns:ds="http://schemas.openxmlformats.org/officeDocument/2006/customXml" ds:itemID="{FDAD4117-4A98-4AE7-8E44-458F5547B0F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2024-09-10T19:50:41Z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